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Елена Исайчева\ДОКУМЕНТЫ ИСАЙЧЕВА\экономические показатели (отчеты по программам)\2023\"/>
    </mc:Choice>
  </mc:AlternateContent>
  <bookViews>
    <workbookView xWindow="-1425" yWindow="75" windowWidth="19410" windowHeight="9735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L61" i="1" l="1"/>
  <c r="J60" i="1"/>
  <c r="H16" i="1" l="1"/>
  <c r="H14" i="1" l="1"/>
  <c r="L60" i="1" s="1"/>
  <c r="H54" i="1"/>
  <c r="H27" i="1"/>
  <c r="E114" i="1"/>
  <c r="F114" i="1"/>
  <c r="G87" i="1"/>
  <c r="G90" i="1"/>
  <c r="E86" i="1"/>
  <c r="F86" i="1"/>
  <c r="H25" i="1"/>
  <c r="H24" i="1"/>
  <c r="H23" i="1"/>
  <c r="H22" i="1"/>
  <c r="H21" i="1"/>
  <c r="H59" i="1" l="1"/>
  <c r="H52" i="1"/>
  <c r="H47" i="1"/>
  <c r="H40" i="1"/>
  <c r="H43" i="1"/>
  <c r="H42" i="1"/>
  <c r="H41" i="1"/>
  <c r="H48" i="1" l="1"/>
  <c r="H35" i="1" l="1"/>
  <c r="H115" i="1" l="1"/>
  <c r="G124" i="1"/>
  <c r="G123" i="1" l="1"/>
  <c r="H123" i="1"/>
  <c r="H57" i="1"/>
  <c r="H56" i="1"/>
  <c r="H55" i="1"/>
  <c r="H53" i="1"/>
  <c r="H50" i="1"/>
  <c r="H49" i="1"/>
  <c r="H45" i="1"/>
  <c r="H44" i="1"/>
  <c r="H36" i="1"/>
  <c r="H34" i="1"/>
  <c r="H33" i="1"/>
  <c r="H32" i="1"/>
  <c r="H31" i="1"/>
  <c r="H28" i="1"/>
  <c r="H26" i="1"/>
  <c r="H87" i="1"/>
  <c r="H116" i="1"/>
  <c r="H117" i="1"/>
  <c r="H118" i="1"/>
  <c r="H119" i="1"/>
  <c r="H120" i="1"/>
  <c r="H121" i="1"/>
  <c r="H122" i="1"/>
  <c r="H124" i="1"/>
  <c r="H88" i="1"/>
  <c r="H89" i="1"/>
  <c r="H90" i="1"/>
  <c r="H91" i="1"/>
  <c r="H92" i="1"/>
  <c r="H93" i="1"/>
  <c r="H94" i="1"/>
  <c r="H95" i="1"/>
  <c r="H96" i="1"/>
  <c r="H86" i="1"/>
  <c r="G88" i="1"/>
  <c r="G89" i="1"/>
  <c r="G91" i="1"/>
  <c r="G92" i="1"/>
  <c r="G93" i="1"/>
  <c r="G94" i="1"/>
  <c r="G95" i="1"/>
  <c r="G96" i="1"/>
  <c r="G28" i="1"/>
  <c r="G57" i="1"/>
  <c r="G56" i="1"/>
  <c r="G55" i="1"/>
  <c r="G86" i="1" l="1"/>
  <c r="G59" i="1"/>
  <c r="G54" i="1"/>
  <c r="G53" i="1"/>
  <c r="G52" i="1"/>
  <c r="G50" i="1"/>
  <c r="G49" i="1"/>
  <c r="G48" i="1"/>
  <c r="G47" i="1"/>
  <c r="G45" i="1"/>
  <c r="G44" i="1"/>
  <c r="G43" i="1"/>
  <c r="G42" i="1"/>
  <c r="G41" i="1"/>
  <c r="G40" i="1"/>
  <c r="G36" i="1"/>
  <c r="G35" i="1"/>
  <c r="G34" i="1"/>
  <c r="G33" i="1"/>
  <c r="G32" i="1"/>
  <c r="G31" i="1"/>
  <c r="G27" i="1"/>
  <c r="G26" i="1"/>
  <c r="G25" i="1"/>
  <c r="G24" i="1"/>
  <c r="G23" i="1"/>
  <c r="G22" i="1"/>
  <c r="G21" i="1"/>
  <c r="G16" i="1"/>
  <c r="G14" i="1"/>
  <c r="G121" i="1" l="1"/>
  <c r="G114" i="1" l="1"/>
  <c r="H114" i="1"/>
  <c r="G117" i="1"/>
  <c r="G118" i="1"/>
  <c r="G119" i="1"/>
  <c r="G120" i="1"/>
  <c r="G122" i="1"/>
  <c r="G115" i="1"/>
  <c r="G116" i="1"/>
</calcChain>
</file>

<file path=xl/sharedStrings.xml><?xml version="1.0" encoding="utf-8"?>
<sst xmlns="http://schemas.openxmlformats.org/spreadsheetml/2006/main" count="207" uniqueCount="120">
  <si>
    <t>Показатель</t>
  </si>
  <si>
    <t>План</t>
  </si>
  <si>
    <t>Факт</t>
  </si>
  <si>
    <t>отклонение</t>
  </si>
  <si>
    <t xml:space="preserve">показателя  </t>
  </si>
  <si>
    <t>Демографически показатели в Муниципальном районе</t>
  </si>
  <si>
    <t xml:space="preserve">Численность сельского населения </t>
  </si>
  <si>
    <t>Тыс.чел.</t>
  </si>
  <si>
    <t>Численность сельского населения в трудоспособном возрасте</t>
  </si>
  <si>
    <t>Коэффициент рождаемости сельского населения (число родившихся на 100 сельских жителей)</t>
  </si>
  <si>
    <t>Коэффициент смертности сельского населения (число умерших на 100 сельских жителей)</t>
  </si>
  <si>
    <t>%</t>
  </si>
  <si>
    <t>Реализация проектов комплексного обустройства площадок под компактную жилищную застройку</t>
  </si>
  <si>
    <t>*</t>
  </si>
  <si>
    <t>№ п/п</t>
  </si>
  <si>
    <t>2.2.</t>
  </si>
  <si>
    <t>1.1.</t>
  </si>
  <si>
    <t>1.2.</t>
  </si>
  <si>
    <t>2.2.1.</t>
  </si>
  <si>
    <t xml:space="preserve">Цели Программы </t>
  </si>
  <si>
    <t>Эффективность финансовых расходов</t>
  </si>
  <si>
    <t>Степень исполнения плана реализации мероприятий</t>
  </si>
  <si>
    <t>Количество программных мероприятиях</t>
  </si>
  <si>
    <t>Ед.</t>
  </si>
  <si>
    <t>Единица измерения</t>
  </si>
  <si>
    <t xml:space="preserve">Индекс результативности  достижения показателя </t>
  </si>
  <si>
    <t>тыс.руб.</t>
  </si>
  <si>
    <t>Заместитель главы района по сельскому хозяйству                                                  Абаев В.А.</t>
  </si>
  <si>
    <t>2.1.</t>
  </si>
  <si>
    <t>2.1.1.</t>
  </si>
  <si>
    <t>2.1.2.</t>
  </si>
  <si>
    <t>2.1.3.</t>
  </si>
  <si>
    <t>2.1.4.</t>
  </si>
  <si>
    <t>Индекс результативности достижения показателей и индикаторов реализации муниципальной программы оценивается по каждому целевому показателю (индикатору) за отчетный год по формуле:</t>
  </si>
  <si>
    <t>где:</t>
  </si>
  <si>
    <t>Пфi - фактическое значение i-го показателя (индикатора), характеризующего реализацию муниципальной программы;</t>
  </si>
  <si>
    <t>Ппi - плановое значение i-го показателя (индикатора), характеризующего реализацию муниципальной программы.</t>
  </si>
  <si>
    <t>Оценка степени достижения показателей (индикаторов) муниципальной программы (К1) за отчетный год определяется по следующей формуле:</t>
  </si>
  <si>
    <t>n - количество показателей и индикаторов муниципальной программы;</t>
  </si>
  <si>
    <t>Pi - индекс результативности достижения i-го показателя (индикатора), характеризующего ход реализации муниципальной программы;</t>
  </si>
  <si>
    <t>2. Эффективность финансовых расходов</t>
  </si>
  <si>
    <t>Эффективность финансовых расходов (К2) характеризуется степенью соответствия фактического и планового уровня использования финансовых средств и определяется по формуле:</t>
  </si>
  <si>
    <t>Fф - фактический объем финансирования программных мероприятий;</t>
  </si>
  <si>
    <t>Fп - плановый объем финансирования программных мероприятий.</t>
  </si>
  <si>
    <t>При определении эффективности финансовых расходов муниципальной программы учитываются средства бюджетов всех уровней, а также внебюджетные средства.</t>
  </si>
  <si>
    <t>3. Степень исполнения плана реализации мероприятий</t>
  </si>
  <si>
    <t>Мв - количество выполненных программных мероприятий;</t>
  </si>
  <si>
    <t>Мп - количество запланированных программных мероприятий.</t>
  </si>
  <si>
    <t>Оценка степени исполнения плана реализации мероприятий муниципальной программы определяется по следующей формуле:</t>
  </si>
  <si>
    <t>Эффективность реализации муниципальной программы (Эj) в отчетном периоде оценивается на основе полученных оценок по коэффициентам результативности (Кi) с учетом весовых коэффициентов (Вi) по следующей формуле:</t>
  </si>
  <si>
    <t>Эj = К1 x В1 + К2 x В2 + К3 x В3,</t>
  </si>
  <si>
    <t>где</t>
  </si>
  <si>
    <t>весовые коэффициенты: В1 = 0,5; В2 = 0,2; В3 = 0,3.</t>
  </si>
  <si>
    <t>4. Эффективность реализации муниципальной программы</t>
  </si>
  <si>
    <t>Объем финансирования программных мероприятий</t>
  </si>
  <si>
    <t xml:space="preserve"> - Стимулирование инвестиционной активности для создания инфраструктурных объектов в муниципальном районе Клявлинский.</t>
  </si>
  <si>
    <t xml:space="preserve"> - Создание комфортных  условий жизнедеятельности, формирование позитивного отношения к сельскому образу жизни;</t>
  </si>
  <si>
    <t>Реализация проектов комплексного развития сельских территорий муниципального района Клявлинский в рамках ведомственной целевой программы «Современный облик сельских территорий» государственной программы Российской Федерации «Комплексное развитие сельских территорий»</t>
  </si>
  <si>
    <t>Цель: Создание комфортных  условий жизнедеятельности, формирование в Самарской области позитивного отношения к сельскому образу жизни на территории муниципального района  Клявлинский</t>
  </si>
  <si>
    <t>Отношение среднемесячной заработной платы по виду деятельности «Сельское, лесное хозяйство, охота, рыболовство и рыбоводство» к среднемесячной номинальной начисленной заработной плате по муниципальному району Клявлинский.</t>
  </si>
  <si>
    <t>Цель: Стимулирование инвестиционной активности для создания инфраструктурных объектов в муниципальном районе Клявлинский</t>
  </si>
  <si>
    <t>удельный вес общей площади жилых помещений в населенных пунктах, оборудованной всеми видами благоустройства</t>
  </si>
  <si>
    <t>Задача: удовлетворение потребностей в благоустроенном жилье населения, проживающего на территории муниципального района  Клявлинский</t>
  </si>
  <si>
    <t>Площадь введенного (приобретенного) жилья для граждан, проживающих на сельской территории муниципального района Клявлинский</t>
  </si>
  <si>
    <t>Из них в соответствии с действующими объемами бюджетных ассигнований</t>
  </si>
  <si>
    <t>Количество семей, проживающих на сельской территории муниципального района Клявлинский, улучшивших жилищные условия, путем получения ипотечных кредитов (займов) по льготной ставке</t>
  </si>
  <si>
    <t>Единиц</t>
  </si>
  <si>
    <t>Задача: активизация участия граждан в реализации инициативных проектов, направленных на решение приоритетных задач развития сельских территорий муниципального района Клявлинский, формирование в Самарской области позитивного отношения к сельской местности и сельскому образу жизни на территории муниципального района Клявлинский</t>
  </si>
  <si>
    <t>Количество реализованных общественно значимых проектов по благоустройству сельских территорий муниципального района Клявлинский.</t>
  </si>
  <si>
    <t>Численность работников, обучающихся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Федерации.</t>
  </si>
  <si>
    <t>Численность студентов, обучающихся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Федерации, привлеченных для прохождения производственной практики.</t>
  </si>
  <si>
    <t>Задача: повышение уровня комплексного обустройства объектами социальной и инженерной инфраструктуры населенных пунктов расположенных на территории  муниципального района  Клявлинский</t>
  </si>
  <si>
    <t xml:space="preserve">количество площадок, расположенных на территории муниципального района Клявлинский, обустроенных инженерной инфраструктурой и благоустроенных под компактную жилищную застройку; </t>
  </si>
  <si>
    <t>количество объектов капитального строительства социальной и инженерной инфраструктуры на территории муниципального района Клявлинский, по которым за счет средств субсидии разработана проектно-сметная документация</t>
  </si>
  <si>
    <t>количество реализованных проектов комплексного развития сельских территорий муниципального района Клявлинский в рамках ведомственной целевой программы «Современный облик сельских территорий» государственной программы Российской Федерации «Комплексное развитие сельских территорий».</t>
  </si>
  <si>
    <t>Газоснабжение населенных пунктов муниципального района</t>
  </si>
  <si>
    <t>протяженность введенных в действие распределительных газовых сетей;</t>
  </si>
  <si>
    <t>уровень газификации жилых домов (квартир) сетевым газом;</t>
  </si>
  <si>
    <t>Водоснабжение в сельских поселениях муниципального района</t>
  </si>
  <si>
    <t>протяженность введенных в действие локальных водопроводов;</t>
  </si>
  <si>
    <t>уровень обеспеченности населения питьевой водой;</t>
  </si>
  <si>
    <t>Задача: повышение уровня комплексного обустройства объектами дорожной инфраструктуры населенных пунктов расположенных на территории  муниципального района  Клявлинский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</si>
  <si>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</si>
  <si>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1.1</t>
  </si>
  <si>
    <t>Тактические показатели (индикаторы)</t>
  </si>
  <si>
    <t>Стратегические показатели (индикаторы)</t>
  </si>
  <si>
    <t>2.1</t>
  </si>
  <si>
    <t>1.1.1.</t>
  </si>
  <si>
    <t>1.1.2.</t>
  </si>
  <si>
    <t>1.1.3.</t>
  </si>
  <si>
    <t>1.1.4.</t>
  </si>
  <si>
    <t>кв.м.</t>
  </si>
  <si>
    <t>1.1.5</t>
  </si>
  <si>
    <t>1.1.6.</t>
  </si>
  <si>
    <t>1.2.1.</t>
  </si>
  <si>
    <t>1.2.2.</t>
  </si>
  <si>
    <t>1.2.3.</t>
  </si>
  <si>
    <t>2.</t>
  </si>
  <si>
    <t>км.</t>
  </si>
  <si>
    <t>2.1.5.</t>
  </si>
  <si>
    <t>2.1.6.</t>
  </si>
  <si>
    <t>2.1.7.</t>
  </si>
  <si>
    <t>Строительство (приобретение) жилья для граждан, проживающих на сельской территории муниципального района Клявлинский</t>
  </si>
  <si>
    <t>Строительство жилых помещений (жилых домов), предоставляемых гражданам Российской Федерации,
проживающим на сельской территории муниципального района Клявлинский, по договору Найма жилого помещения</t>
  </si>
  <si>
    <t>Реализация общественно значимых проектов по благоустройству сельских территорий муниципального района Клявлинский</t>
  </si>
  <si>
    <t>Обустройство объектами инженерной инфраструктуры и благоустройство площадок, расположенных на сельских территориях муниципального района Клявлинский, под компактную жилищную застройку</t>
  </si>
  <si>
    <t>Строительство распределительных газовых сетей</t>
  </si>
  <si>
    <t>Разработка проектно-сметной документации по объектам капитального строительства социальной и инженерной инфраструктуры</t>
  </si>
  <si>
    <t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объектам производства и переработки- всего</t>
  </si>
  <si>
    <t>1. Степень достижения показателей (индикаторов) муниципальной программы</t>
  </si>
  <si>
    <t>2.1.8.</t>
  </si>
  <si>
    <t>Выполнение мероприятий по обеспечению бесперебойного снабжения коммунальными услугами населения муниципального района Клявлинский Самарской области и (или) по финансовому обеспечению (возмещению) затрат организаций коммунального комплекса в связи с возникновением задолженности (в том числе на исполнение государственных актов (решений судов) по оплате за потребленные топливно-энергетические ресурсы, водоснабжение и транспортировку газа.</t>
  </si>
  <si>
    <t>8.1</t>
  </si>
  <si>
    <t>Строительство (реконструкция) водоводов, локальных сетей водоснабжения</t>
  </si>
  <si>
    <t>К2 = 7 201,385 / 7 871,385 * 100 = 91,49 %</t>
  </si>
  <si>
    <t>К3 = 3/3 * 100 = 100 %</t>
  </si>
  <si>
    <r>
      <t xml:space="preserve">Оценка эффективности реализации муниципальной программы «Комплексное развитие сельских территорий муниципального района Клявлинский Самарской области на 2020-2025 годы» </t>
    </r>
    <r>
      <rPr>
        <b/>
        <sz val="12"/>
        <color rgb="FFC00000"/>
        <rFont val="Times New Roman"/>
        <family val="1"/>
        <charset val="204"/>
      </rPr>
      <t xml:space="preserve"> за 2023 год</t>
    </r>
  </si>
  <si>
    <r>
      <t xml:space="preserve">К1 = 8,7/9 * 100 = 96,67 </t>
    </r>
    <r>
      <rPr>
        <b/>
        <sz val="11"/>
        <rFont val="Times New Roman"/>
        <family val="1"/>
        <charset val="204"/>
      </rPr>
      <t>%</t>
    </r>
  </si>
  <si>
    <t>Эj = 96,67*0,5+91,49*0,2+100*0,3=96,64 %</t>
  </si>
  <si>
    <r>
      <t xml:space="preserve">Вывод: за 2023 год по муниципальной программе «Комплексное развитие сельских территорий муниципального района Клявлинский Самарской области на 2020-2025 годы» значение показателя (Эj) = </t>
    </r>
    <r>
      <rPr>
        <sz val="11"/>
        <rFont val="Times New Roman"/>
        <family val="1"/>
        <charset val="204"/>
      </rPr>
      <t xml:space="preserve"> 96,64 %</t>
    </r>
    <r>
      <rPr>
        <sz val="11"/>
        <color rgb="FF000000"/>
        <rFont val="Times New Roman"/>
        <family val="1"/>
        <charset val="204"/>
      </rPr>
      <t xml:space="preserve">., </t>
    </r>
    <r>
      <rPr>
        <sz val="11"/>
        <color theme="1"/>
        <rFont val="Times New Roman"/>
        <family val="1"/>
        <charset val="204"/>
      </rPr>
      <t>т.к.  90 % ≤ 96,64 % ≤ 110 %  Эффективность реализации Муниципальной программы соответствует запланированным результатам при запланированном объеме расходов – запланированная эффективность реализации Муниципальной программы.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</si>
</sst>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justify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2" fontId="1" fillId="0" borderId="0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Alignment="1"/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2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wrapText="1"/>
      <protection locked="0"/>
    </xf>
    <xf numFmtId="49" fontId="1" fillId="0" borderId="13" xfId="0" applyNumberFormat="1" applyFont="1" applyFill="1" applyBorder="1" applyAlignment="1" applyProtection="1">
      <alignment horizontal="center" wrapText="1"/>
      <protection locked="0"/>
    </xf>
    <xf numFmtId="49" fontId="1" fillId="0" borderId="2" xfId="0" applyNumberFormat="1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" fillId="0" borderId="13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49" fontId="1" fillId="0" borderId="9" xfId="0" applyNumberFormat="1" applyFont="1" applyFill="1" applyBorder="1" applyAlignment="1" applyProtection="1">
      <alignment horizontal="center" wrapText="1"/>
      <protection locked="0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2143125</xdr:colOff>
      <xdr:row>62</xdr:row>
      <xdr:rowOff>0</xdr:rowOff>
    </xdr:from>
    <xdr:to>
      <xdr:col>2</xdr:col>
      <xdr:colOff>3108613</xdr:colOff>
      <xdr:row>64</xdr:row>
      <xdr:rowOff>90250</xdr:rowOff>
    </xdr:to>
    <xdr:pic>
      <xdr:nvPicPr>
        <xdr:cNvPr id="9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6239" y="20227636"/>
          <a:ext cx="965488" cy="644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1914525</xdr:colOff>
      <xdr:row>70</xdr:row>
      <xdr:rowOff>0</xdr:rowOff>
    </xdr:from>
    <xdr:to>
      <xdr:col>2</xdr:col>
      <xdr:colOff>3619500</xdr:colOff>
      <xdr:row>73</xdr:row>
      <xdr:rowOff>47625</xdr:rowOff>
    </xdr:to>
    <xdr:pic>
      <xdr:nvPicPr>
        <xdr:cNvPr id="1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639" y="21829568"/>
          <a:ext cx="1704975" cy="731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2039215</xdr:colOff>
      <xdr:row>98</xdr:row>
      <xdr:rowOff>189636</xdr:rowOff>
    </xdr:from>
    <xdr:to>
      <xdr:col>2</xdr:col>
      <xdr:colOff>3765956</xdr:colOff>
      <xdr:row>101</xdr:row>
      <xdr:rowOff>60614</xdr:rowOff>
    </xdr:to>
    <xdr:pic>
      <xdr:nvPicPr>
        <xdr:cNvPr id="1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2329" y="32063750"/>
          <a:ext cx="1726741" cy="442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2133600</xdr:colOff>
      <xdr:row>126</xdr:row>
      <xdr:rowOff>85725</xdr:rowOff>
    </xdr:from>
    <xdr:to>
      <xdr:col>2</xdr:col>
      <xdr:colOff>3667125</xdr:colOff>
      <xdr:row>128</xdr:row>
      <xdr:rowOff>95250</xdr:rowOff>
    </xdr:to>
    <xdr:pic>
      <xdr:nvPicPr>
        <xdr:cNvPr id="14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44567475"/>
          <a:ext cx="1533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topLeftCell="A49" zoomScaleNormal="100" workbookViewId="0">
      <selection activeCell="F118" sqref="F118"/>
    </sheetView>
  </sheetViews>
  <sheetFormatPr defaultRowHeight="15" x14ac:dyDescent="0.25"/>
  <cols>
    <col min="1" max="1" width="6.140625" style="1" customWidth="1"/>
    <col min="2" max="2" width="9.140625" style="1"/>
    <col min="3" max="3" width="61.140625" style="1" customWidth="1"/>
    <col min="4" max="4" width="13.28515625" style="1" customWidth="1"/>
    <col min="5" max="5" width="13.85546875" style="1" customWidth="1"/>
    <col min="6" max="6" width="12.7109375" style="1" customWidth="1"/>
    <col min="7" max="7" width="13.5703125" style="1" customWidth="1"/>
    <col min="8" max="8" width="13.85546875" style="1" customWidth="1"/>
    <col min="9" max="9" width="4.28515625" style="1" customWidth="1"/>
    <col min="10" max="16384" width="9.140625" style="1"/>
  </cols>
  <sheetData>
    <row r="1" spans="1:8" ht="29.45" customHeight="1" x14ac:dyDescent="0.25">
      <c r="A1" s="50"/>
      <c r="B1" s="137" t="s">
        <v>116</v>
      </c>
      <c r="C1" s="137"/>
      <c r="D1" s="137"/>
      <c r="E1" s="137"/>
      <c r="F1" s="137"/>
      <c r="G1" s="137"/>
      <c r="H1" s="137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x14ac:dyDescent="0.25">
      <c r="A3" s="50"/>
      <c r="B3" s="50" t="s">
        <v>19</v>
      </c>
      <c r="C3" s="50"/>
      <c r="D3" s="50"/>
      <c r="E3" s="50"/>
      <c r="F3" s="50"/>
      <c r="G3" s="50"/>
      <c r="H3" s="50"/>
    </row>
    <row r="4" spans="1:8" ht="17.25" customHeight="1" x14ac:dyDescent="0.25">
      <c r="A4" s="50"/>
      <c r="B4" s="144" t="s">
        <v>56</v>
      </c>
      <c r="C4" s="144"/>
      <c r="D4" s="144"/>
      <c r="E4" s="144"/>
      <c r="F4" s="144"/>
      <c r="G4" s="144"/>
      <c r="H4" s="144"/>
    </row>
    <row r="5" spans="1:8" ht="17.25" customHeight="1" x14ac:dyDescent="0.25">
      <c r="A5" s="50"/>
      <c r="B5" s="145" t="s">
        <v>55</v>
      </c>
      <c r="C5" s="145"/>
      <c r="D5" s="145"/>
      <c r="E5" s="145"/>
      <c r="F5" s="145"/>
      <c r="G5" s="145"/>
      <c r="H5" s="145"/>
    </row>
    <row r="6" spans="1:8" x14ac:dyDescent="0.25">
      <c r="A6" s="50"/>
      <c r="B6" s="52"/>
      <c r="C6" s="52"/>
      <c r="D6" s="52"/>
      <c r="E6" s="52"/>
      <c r="F6" s="52"/>
      <c r="G6" s="52"/>
      <c r="H6" s="52"/>
    </row>
    <row r="7" spans="1:8" ht="15.75" x14ac:dyDescent="0.25">
      <c r="A7" s="50"/>
      <c r="B7" s="49"/>
      <c r="C7" s="47" t="s">
        <v>109</v>
      </c>
      <c r="D7" s="49"/>
      <c r="E7" s="50"/>
      <c r="F7" s="50"/>
      <c r="G7" s="50"/>
      <c r="H7" s="50"/>
    </row>
    <row r="8" spans="1:8" x14ac:dyDescent="0.25">
      <c r="A8" s="50"/>
      <c r="B8" s="50"/>
      <c r="C8" s="50"/>
      <c r="D8" s="50"/>
      <c r="E8" s="50"/>
      <c r="F8" s="50"/>
      <c r="G8" s="50"/>
      <c r="H8" s="50"/>
    </row>
    <row r="9" spans="1:8" ht="27.6" customHeight="1" x14ac:dyDescent="0.25">
      <c r="A9" s="115" t="s">
        <v>14</v>
      </c>
      <c r="B9" s="138" t="s">
        <v>0</v>
      </c>
      <c r="C9" s="139"/>
      <c r="D9" s="115" t="s">
        <v>24</v>
      </c>
      <c r="E9" s="122">
        <v>2023</v>
      </c>
      <c r="F9" s="122"/>
      <c r="G9" s="115" t="s">
        <v>3</v>
      </c>
      <c r="H9" s="115" t="s">
        <v>25</v>
      </c>
    </row>
    <row r="10" spans="1:8" x14ac:dyDescent="0.25">
      <c r="A10" s="116"/>
      <c r="B10" s="140"/>
      <c r="C10" s="141"/>
      <c r="D10" s="116"/>
      <c r="E10" s="122" t="s">
        <v>1</v>
      </c>
      <c r="F10" s="122" t="s">
        <v>2</v>
      </c>
      <c r="G10" s="116"/>
      <c r="H10" s="116" t="s">
        <v>4</v>
      </c>
    </row>
    <row r="11" spans="1:8" ht="34.5" customHeight="1" x14ac:dyDescent="0.25">
      <c r="A11" s="117"/>
      <c r="B11" s="142"/>
      <c r="C11" s="143"/>
      <c r="D11" s="117"/>
      <c r="E11" s="122"/>
      <c r="F11" s="122"/>
      <c r="G11" s="117"/>
      <c r="H11" s="117"/>
    </row>
    <row r="12" spans="1:8" ht="17.25" customHeight="1" x14ac:dyDescent="0.25">
      <c r="A12" s="105" t="s">
        <v>85</v>
      </c>
      <c r="B12" s="103"/>
      <c r="C12" s="103"/>
      <c r="D12" s="103"/>
      <c r="E12" s="103"/>
      <c r="F12" s="103"/>
      <c r="G12" s="103"/>
      <c r="H12" s="104"/>
    </row>
    <row r="13" spans="1:8" ht="30.75" customHeight="1" x14ac:dyDescent="0.25">
      <c r="A13" s="34">
        <v>1</v>
      </c>
      <c r="B13" s="103" t="s">
        <v>58</v>
      </c>
      <c r="C13" s="103"/>
      <c r="D13" s="103"/>
      <c r="E13" s="103"/>
      <c r="F13" s="103"/>
      <c r="G13" s="103"/>
      <c r="H13" s="104"/>
    </row>
    <row r="14" spans="1:8" ht="56.25" customHeight="1" x14ac:dyDescent="0.25">
      <c r="A14" s="13" t="s">
        <v>83</v>
      </c>
      <c r="B14" s="108" t="s">
        <v>59</v>
      </c>
      <c r="C14" s="109"/>
      <c r="D14" s="33" t="s">
        <v>11</v>
      </c>
      <c r="E14" s="15">
        <v>74</v>
      </c>
      <c r="F14" s="41">
        <v>80</v>
      </c>
      <c r="G14" s="33">
        <f>F14-E14</f>
        <v>6</v>
      </c>
      <c r="H14" s="70">
        <f>IFERROR(F14/E14,0)</f>
        <v>1.0810810810810811</v>
      </c>
    </row>
    <row r="15" spans="1:8" ht="16.5" customHeight="1" x14ac:dyDescent="0.25">
      <c r="A15" s="34">
        <v>2</v>
      </c>
      <c r="B15" s="103" t="s">
        <v>60</v>
      </c>
      <c r="C15" s="103"/>
      <c r="D15" s="103"/>
      <c r="E15" s="103"/>
      <c r="F15" s="103"/>
      <c r="G15" s="103"/>
      <c r="H15" s="104"/>
    </row>
    <row r="16" spans="1:8" ht="30" customHeight="1" x14ac:dyDescent="0.25">
      <c r="A16" s="13" t="s">
        <v>86</v>
      </c>
      <c r="B16" s="110" t="s">
        <v>61</v>
      </c>
      <c r="C16" s="110"/>
      <c r="D16" s="33" t="s">
        <v>11</v>
      </c>
      <c r="E16" s="33">
        <v>75.3</v>
      </c>
      <c r="F16" s="42">
        <v>61</v>
      </c>
      <c r="G16" s="33">
        <f>F16-E16</f>
        <v>-14.299999999999997</v>
      </c>
      <c r="H16" s="70">
        <f>IFERROR(F16/E16,0)</f>
        <v>0.81009296148738386</v>
      </c>
    </row>
    <row r="17" spans="1:8" ht="18" customHeight="1" x14ac:dyDescent="0.25">
      <c r="A17" s="105" t="s">
        <v>84</v>
      </c>
      <c r="B17" s="103"/>
      <c r="C17" s="103"/>
      <c r="D17" s="103"/>
      <c r="E17" s="103"/>
      <c r="F17" s="103"/>
      <c r="G17" s="103"/>
      <c r="H17" s="104"/>
    </row>
    <row r="18" spans="1:8" ht="32.25" customHeight="1" x14ac:dyDescent="0.25">
      <c r="A18" s="34">
        <v>1</v>
      </c>
      <c r="B18" s="103" t="s">
        <v>58</v>
      </c>
      <c r="C18" s="103"/>
      <c r="D18" s="103"/>
      <c r="E18" s="103"/>
      <c r="F18" s="103"/>
      <c r="G18" s="103"/>
      <c r="H18" s="104"/>
    </row>
    <row r="19" spans="1:8" ht="30.6" customHeight="1" x14ac:dyDescent="0.25">
      <c r="A19" s="15" t="s">
        <v>16</v>
      </c>
      <c r="B19" s="105" t="s">
        <v>62</v>
      </c>
      <c r="C19" s="103"/>
      <c r="D19" s="103"/>
      <c r="E19" s="103"/>
      <c r="F19" s="103"/>
      <c r="G19" s="103"/>
      <c r="H19" s="104"/>
    </row>
    <row r="20" spans="1:8" x14ac:dyDescent="0.25">
      <c r="A20" s="106" t="s">
        <v>5</v>
      </c>
      <c r="B20" s="106"/>
      <c r="C20" s="106"/>
      <c r="D20" s="106"/>
      <c r="E20" s="106"/>
      <c r="F20" s="106"/>
      <c r="G20" s="106"/>
      <c r="H20" s="107"/>
    </row>
    <row r="21" spans="1:8" ht="15.75" customHeight="1" x14ac:dyDescent="0.25">
      <c r="A21" s="21" t="s">
        <v>87</v>
      </c>
      <c r="B21" s="22" t="s">
        <v>6</v>
      </c>
      <c r="C21" s="22"/>
      <c r="D21" s="23" t="s">
        <v>7</v>
      </c>
      <c r="E21" s="24">
        <v>14.2</v>
      </c>
      <c r="F21" s="66">
        <v>13.6</v>
      </c>
      <c r="G21" s="33">
        <f>F21-E21</f>
        <v>-0.59999999999999964</v>
      </c>
      <c r="H21" s="70">
        <f>IFERROR(F21/E21,0)</f>
        <v>0.95774647887323949</v>
      </c>
    </row>
    <row r="22" spans="1:8" ht="15.75" customHeight="1" x14ac:dyDescent="0.25">
      <c r="A22" s="21" t="s">
        <v>88</v>
      </c>
      <c r="B22" s="76" t="s">
        <v>8</v>
      </c>
      <c r="C22" s="77"/>
      <c r="D22" s="23" t="s">
        <v>7</v>
      </c>
      <c r="E22" s="24">
        <v>8.1</v>
      </c>
      <c r="F22" s="66">
        <v>7.9</v>
      </c>
      <c r="G22" s="33">
        <f t="shared" ref="G22:G28" si="0">F22-E22</f>
        <v>-0.19999999999999929</v>
      </c>
      <c r="H22" s="70">
        <f>IFERROR(F22/E22,0)</f>
        <v>0.97530864197530875</v>
      </c>
    </row>
    <row r="23" spans="1:8" ht="27.75" customHeight="1" x14ac:dyDescent="0.25">
      <c r="A23" s="21" t="s">
        <v>89</v>
      </c>
      <c r="B23" s="76" t="s">
        <v>9</v>
      </c>
      <c r="C23" s="77"/>
      <c r="D23" s="23" t="s">
        <v>13</v>
      </c>
      <c r="E23" s="24">
        <v>0.57999999999999996</v>
      </c>
      <c r="F23" s="41">
        <v>0.4</v>
      </c>
      <c r="G23" s="33">
        <f t="shared" si="0"/>
        <v>-0.17999999999999994</v>
      </c>
      <c r="H23" s="70">
        <f>IFERROR(F23/E23,0)</f>
        <v>0.68965517241379315</v>
      </c>
    </row>
    <row r="24" spans="1:8" ht="28.5" customHeight="1" x14ac:dyDescent="0.25">
      <c r="A24" s="21" t="s">
        <v>90</v>
      </c>
      <c r="B24" s="76" t="s">
        <v>10</v>
      </c>
      <c r="C24" s="77"/>
      <c r="D24" s="23" t="s">
        <v>13</v>
      </c>
      <c r="E24" s="24">
        <v>1.4</v>
      </c>
      <c r="F24" s="41">
        <v>1.45</v>
      </c>
      <c r="G24" s="33">
        <f t="shared" si="0"/>
        <v>5.0000000000000044E-2</v>
      </c>
      <c r="H24" s="70">
        <f>IFERROR(F24/E24,0)</f>
        <v>1.0357142857142858</v>
      </c>
    </row>
    <row r="25" spans="1:8" ht="28.5" customHeight="1" x14ac:dyDescent="0.25">
      <c r="A25" s="101" t="s">
        <v>92</v>
      </c>
      <c r="B25" s="76" t="s">
        <v>63</v>
      </c>
      <c r="C25" s="77"/>
      <c r="D25" s="23" t="s">
        <v>91</v>
      </c>
      <c r="E25" s="24">
        <v>114</v>
      </c>
      <c r="F25" s="41">
        <v>114</v>
      </c>
      <c r="G25" s="33">
        <f t="shared" si="0"/>
        <v>0</v>
      </c>
      <c r="H25" s="70">
        <f>IFERROR(F25/E25,0)</f>
        <v>1</v>
      </c>
    </row>
    <row r="26" spans="1:8" ht="16.5" customHeight="1" x14ac:dyDescent="0.25">
      <c r="A26" s="102"/>
      <c r="B26" s="76" t="s">
        <v>64</v>
      </c>
      <c r="C26" s="77"/>
      <c r="D26" s="23" t="s">
        <v>91</v>
      </c>
      <c r="E26" s="24">
        <v>114</v>
      </c>
      <c r="F26" s="66">
        <v>114</v>
      </c>
      <c r="G26" s="33">
        <f t="shared" si="0"/>
        <v>0</v>
      </c>
      <c r="H26" s="70">
        <f t="shared" ref="H26:H28" si="1">IFERROR(F26/E26,0)</f>
        <v>1</v>
      </c>
    </row>
    <row r="27" spans="1:8" ht="42" customHeight="1" x14ac:dyDescent="0.25">
      <c r="A27" s="101" t="s">
        <v>93</v>
      </c>
      <c r="B27" s="91" t="s">
        <v>65</v>
      </c>
      <c r="C27" s="92"/>
      <c r="D27" s="26" t="s">
        <v>66</v>
      </c>
      <c r="E27" s="25">
        <v>0</v>
      </c>
      <c r="F27" s="41">
        <v>0</v>
      </c>
      <c r="G27" s="33">
        <f t="shared" si="0"/>
        <v>0</v>
      </c>
      <c r="H27" s="73">
        <f>IFERROR(F27/E27,0)</f>
        <v>0</v>
      </c>
    </row>
    <row r="28" spans="1:8" ht="15" customHeight="1" x14ac:dyDescent="0.25">
      <c r="A28" s="102"/>
      <c r="B28" s="76" t="s">
        <v>64</v>
      </c>
      <c r="C28" s="77"/>
      <c r="D28" s="23" t="s">
        <v>66</v>
      </c>
      <c r="E28" s="24">
        <v>0</v>
      </c>
      <c r="F28" s="66">
        <v>0</v>
      </c>
      <c r="G28" s="33">
        <f t="shared" si="0"/>
        <v>0</v>
      </c>
      <c r="H28" s="73">
        <f t="shared" si="1"/>
        <v>0</v>
      </c>
    </row>
    <row r="29" spans="1:8" ht="15" customHeight="1" x14ac:dyDescent="0.25">
      <c r="A29" s="101" t="s">
        <v>17</v>
      </c>
      <c r="B29" s="93" t="s">
        <v>67</v>
      </c>
      <c r="C29" s="94"/>
      <c r="D29" s="94"/>
      <c r="E29" s="94"/>
      <c r="F29" s="94"/>
      <c r="G29" s="94"/>
      <c r="H29" s="95"/>
    </row>
    <row r="30" spans="1:8" ht="33" customHeight="1" x14ac:dyDescent="0.25">
      <c r="A30" s="102"/>
      <c r="B30" s="96"/>
      <c r="C30" s="97"/>
      <c r="D30" s="97"/>
      <c r="E30" s="97"/>
      <c r="F30" s="97"/>
      <c r="G30" s="97"/>
      <c r="H30" s="98"/>
    </row>
    <row r="31" spans="1:8" ht="29.25" customHeight="1" x14ac:dyDescent="0.25">
      <c r="A31" s="78" t="s">
        <v>94</v>
      </c>
      <c r="B31" s="99" t="s">
        <v>68</v>
      </c>
      <c r="C31" s="100"/>
      <c r="D31" s="23" t="s">
        <v>66</v>
      </c>
      <c r="E31" s="8">
        <v>0</v>
      </c>
      <c r="F31" s="45">
        <v>0</v>
      </c>
      <c r="G31" s="33">
        <f t="shared" ref="G31:G36" si="2">F31-E31</f>
        <v>0</v>
      </c>
      <c r="H31" s="16">
        <f t="shared" ref="H31:H36" si="3">IFERROR(F31/E31,0)</f>
        <v>0</v>
      </c>
    </row>
    <row r="32" spans="1:8" ht="17.25" customHeight="1" x14ac:dyDescent="0.25">
      <c r="A32" s="79"/>
      <c r="B32" s="91" t="s">
        <v>64</v>
      </c>
      <c r="C32" s="92"/>
      <c r="D32" s="26" t="s">
        <v>66</v>
      </c>
      <c r="E32" s="27">
        <v>0</v>
      </c>
      <c r="F32" s="42">
        <v>0</v>
      </c>
      <c r="G32" s="27">
        <f t="shared" si="2"/>
        <v>0</v>
      </c>
      <c r="H32" s="67">
        <f t="shared" si="3"/>
        <v>0</v>
      </c>
    </row>
    <row r="33" spans="1:8" ht="45.75" customHeight="1" x14ac:dyDescent="0.25">
      <c r="A33" s="78" t="s">
        <v>95</v>
      </c>
      <c r="B33" s="76" t="s">
        <v>69</v>
      </c>
      <c r="C33" s="77"/>
      <c r="D33" s="23" t="s">
        <v>66</v>
      </c>
      <c r="E33" s="8">
        <v>0</v>
      </c>
      <c r="F33" s="45">
        <v>0</v>
      </c>
      <c r="G33" s="33">
        <f t="shared" si="2"/>
        <v>0</v>
      </c>
      <c r="H33" s="16">
        <f t="shared" si="3"/>
        <v>0</v>
      </c>
    </row>
    <row r="34" spans="1:8" ht="15" customHeight="1" x14ac:dyDescent="0.25">
      <c r="A34" s="79"/>
      <c r="B34" s="76" t="s">
        <v>64</v>
      </c>
      <c r="C34" s="77"/>
      <c r="D34" s="23" t="s">
        <v>66</v>
      </c>
      <c r="E34" s="27">
        <v>0</v>
      </c>
      <c r="F34" s="42">
        <v>0</v>
      </c>
      <c r="G34" s="33">
        <f t="shared" si="2"/>
        <v>0</v>
      </c>
      <c r="H34" s="16">
        <f t="shared" si="3"/>
        <v>0</v>
      </c>
    </row>
    <row r="35" spans="1:8" ht="60.75" customHeight="1" x14ac:dyDescent="0.25">
      <c r="A35" s="78" t="s">
        <v>96</v>
      </c>
      <c r="B35" s="76" t="s">
        <v>70</v>
      </c>
      <c r="C35" s="77"/>
      <c r="D35" s="23" t="s">
        <v>66</v>
      </c>
      <c r="E35" s="8">
        <v>0</v>
      </c>
      <c r="F35" s="42">
        <v>0</v>
      </c>
      <c r="G35" s="33">
        <f t="shared" si="2"/>
        <v>0</v>
      </c>
      <c r="H35" s="16">
        <f>IFERROR(F35/E35,0)</f>
        <v>0</v>
      </c>
    </row>
    <row r="36" spans="1:8" ht="17.25" customHeight="1" x14ac:dyDescent="0.25">
      <c r="A36" s="79"/>
      <c r="B36" s="76" t="s">
        <v>64</v>
      </c>
      <c r="C36" s="77"/>
      <c r="D36" s="23" t="s">
        <v>66</v>
      </c>
      <c r="E36" s="8">
        <v>0</v>
      </c>
      <c r="F36" s="45">
        <v>0</v>
      </c>
      <c r="G36" s="33">
        <f t="shared" si="2"/>
        <v>0</v>
      </c>
      <c r="H36" s="16">
        <f t="shared" si="3"/>
        <v>0</v>
      </c>
    </row>
    <row r="37" spans="1:8" ht="19.5" customHeight="1" x14ac:dyDescent="0.25">
      <c r="A37" s="35" t="s">
        <v>97</v>
      </c>
      <c r="B37" s="80" t="s">
        <v>60</v>
      </c>
      <c r="C37" s="81"/>
      <c r="D37" s="81"/>
      <c r="E37" s="81"/>
      <c r="F37" s="81"/>
      <c r="G37" s="81"/>
      <c r="H37" s="82"/>
    </row>
    <row r="38" spans="1:8" ht="30.75" customHeight="1" x14ac:dyDescent="0.25">
      <c r="A38" s="31" t="s">
        <v>28</v>
      </c>
      <c r="B38" s="80" t="s">
        <v>71</v>
      </c>
      <c r="C38" s="81"/>
      <c r="D38" s="81"/>
      <c r="E38" s="81"/>
      <c r="F38" s="81"/>
      <c r="G38" s="81"/>
      <c r="H38" s="82"/>
    </row>
    <row r="39" spans="1:8" ht="15.75" customHeight="1" x14ac:dyDescent="0.25">
      <c r="A39" s="83" t="s">
        <v>12</v>
      </c>
      <c r="B39" s="84"/>
      <c r="C39" s="84"/>
      <c r="D39" s="84"/>
      <c r="E39" s="84"/>
      <c r="F39" s="84"/>
      <c r="G39" s="84"/>
      <c r="H39" s="85"/>
    </row>
    <row r="40" spans="1:8" ht="43.5" customHeight="1" x14ac:dyDescent="0.25">
      <c r="A40" s="78" t="s">
        <v>29</v>
      </c>
      <c r="B40" s="76" t="s">
        <v>72</v>
      </c>
      <c r="C40" s="77"/>
      <c r="D40" s="23" t="s">
        <v>66</v>
      </c>
      <c r="E40" s="8">
        <v>0</v>
      </c>
      <c r="F40" s="45">
        <v>0</v>
      </c>
      <c r="G40" s="33">
        <f t="shared" ref="G40:G45" si="4">F40-E40</f>
        <v>0</v>
      </c>
      <c r="H40" s="16">
        <f>IFERROR(F40/E40,0)</f>
        <v>0</v>
      </c>
    </row>
    <row r="41" spans="1:8" ht="17.25" customHeight="1" x14ac:dyDescent="0.25">
      <c r="A41" s="79"/>
      <c r="B41" s="76" t="s">
        <v>64</v>
      </c>
      <c r="C41" s="77"/>
      <c r="D41" s="23" t="s">
        <v>66</v>
      </c>
      <c r="E41" s="8">
        <v>0</v>
      </c>
      <c r="F41" s="45">
        <v>0</v>
      </c>
      <c r="G41" s="33">
        <f t="shared" si="4"/>
        <v>0</v>
      </c>
      <c r="H41" s="16">
        <f>IFERROR(F41/E41,0)</f>
        <v>0</v>
      </c>
    </row>
    <row r="42" spans="1:8" ht="56.25" customHeight="1" x14ac:dyDescent="0.25">
      <c r="A42" s="123" t="s">
        <v>30</v>
      </c>
      <c r="B42" s="91" t="s">
        <v>73</v>
      </c>
      <c r="C42" s="92"/>
      <c r="D42" s="26" t="s">
        <v>66</v>
      </c>
      <c r="E42" s="27">
        <v>0</v>
      </c>
      <c r="F42" s="42">
        <v>0</v>
      </c>
      <c r="G42" s="27">
        <f t="shared" si="4"/>
        <v>0</v>
      </c>
      <c r="H42" s="16">
        <f>IFERROR(F42/E42,0)</f>
        <v>0</v>
      </c>
    </row>
    <row r="43" spans="1:8" ht="16.5" customHeight="1" x14ac:dyDescent="0.25">
      <c r="A43" s="124"/>
      <c r="B43" s="91" t="s">
        <v>64</v>
      </c>
      <c r="C43" s="92"/>
      <c r="D43" s="26" t="s">
        <v>66</v>
      </c>
      <c r="E43" s="27">
        <v>0</v>
      </c>
      <c r="F43" s="42">
        <v>0</v>
      </c>
      <c r="G43" s="27">
        <f t="shared" si="4"/>
        <v>0</v>
      </c>
      <c r="H43" s="16">
        <f>IFERROR(F43/E43,0)</f>
        <v>0</v>
      </c>
    </row>
    <row r="44" spans="1:8" ht="73.5" customHeight="1" x14ac:dyDescent="0.25">
      <c r="A44" s="78" t="s">
        <v>31</v>
      </c>
      <c r="B44" s="76" t="s">
        <v>74</v>
      </c>
      <c r="C44" s="77"/>
      <c r="D44" s="23" t="s">
        <v>66</v>
      </c>
      <c r="E44" s="27">
        <v>0</v>
      </c>
      <c r="F44" s="42">
        <v>0</v>
      </c>
      <c r="G44" s="33">
        <f t="shared" si="4"/>
        <v>0</v>
      </c>
      <c r="H44" s="16">
        <f t="shared" ref="H44:H45" si="5">IFERROR(F44/E44,0)</f>
        <v>0</v>
      </c>
    </row>
    <row r="45" spans="1:8" ht="17.25" customHeight="1" x14ac:dyDescent="0.25">
      <c r="A45" s="79"/>
      <c r="B45" s="76" t="s">
        <v>64</v>
      </c>
      <c r="C45" s="77"/>
      <c r="D45" s="23" t="s">
        <v>66</v>
      </c>
      <c r="E45" s="27">
        <v>0</v>
      </c>
      <c r="F45" s="42">
        <v>0</v>
      </c>
      <c r="G45" s="33">
        <f t="shared" si="4"/>
        <v>0</v>
      </c>
      <c r="H45" s="16">
        <f t="shared" si="5"/>
        <v>0</v>
      </c>
    </row>
    <row r="46" spans="1:8" ht="14.45" customHeight="1" x14ac:dyDescent="0.25">
      <c r="A46" s="86" t="s">
        <v>75</v>
      </c>
      <c r="B46" s="87"/>
      <c r="C46" s="87"/>
      <c r="D46" s="87"/>
      <c r="E46" s="87"/>
      <c r="F46" s="87"/>
      <c r="G46" s="87"/>
      <c r="H46" s="88"/>
    </row>
    <row r="47" spans="1:8" ht="14.45" customHeight="1" x14ac:dyDescent="0.25">
      <c r="A47" s="89" t="s">
        <v>32</v>
      </c>
      <c r="B47" s="76" t="s">
        <v>76</v>
      </c>
      <c r="C47" s="77"/>
      <c r="D47" s="32" t="s">
        <v>98</v>
      </c>
      <c r="E47" s="8">
        <v>0</v>
      </c>
      <c r="F47" s="45">
        <v>0</v>
      </c>
      <c r="G47" s="33">
        <f t="shared" ref="G47:G50" si="6">F47-E47</f>
        <v>0</v>
      </c>
      <c r="H47" s="16">
        <f>IFERROR(F47/E47,0)</f>
        <v>0</v>
      </c>
    </row>
    <row r="48" spans="1:8" ht="15.75" customHeight="1" x14ac:dyDescent="0.25">
      <c r="A48" s="90"/>
      <c r="B48" s="76" t="s">
        <v>64</v>
      </c>
      <c r="C48" s="77"/>
      <c r="D48" s="32" t="s">
        <v>98</v>
      </c>
      <c r="E48" s="8">
        <v>0</v>
      </c>
      <c r="F48" s="45">
        <v>0</v>
      </c>
      <c r="G48" s="33">
        <f t="shared" si="6"/>
        <v>0</v>
      </c>
      <c r="H48" s="16">
        <f>IFERROR(F48/E48,0)</f>
        <v>0</v>
      </c>
    </row>
    <row r="49" spans="1:12" ht="14.45" customHeight="1" x14ac:dyDescent="0.25">
      <c r="A49" s="130" t="s">
        <v>99</v>
      </c>
      <c r="B49" s="128" t="s">
        <v>77</v>
      </c>
      <c r="C49" s="129"/>
      <c r="D49" s="28" t="s">
        <v>11</v>
      </c>
      <c r="E49" s="27">
        <v>98.96</v>
      </c>
      <c r="F49" s="42">
        <v>98.96</v>
      </c>
      <c r="G49" s="27">
        <f t="shared" si="6"/>
        <v>0</v>
      </c>
      <c r="H49" s="151">
        <f t="shared" ref="H49:H50" si="7">IFERROR(F49/E49,0)</f>
        <v>1</v>
      </c>
    </row>
    <row r="50" spans="1:12" ht="18" customHeight="1" x14ac:dyDescent="0.25">
      <c r="A50" s="130"/>
      <c r="B50" s="91" t="s">
        <v>64</v>
      </c>
      <c r="C50" s="92"/>
      <c r="D50" s="28" t="s">
        <v>11</v>
      </c>
      <c r="E50" s="27">
        <v>98.96</v>
      </c>
      <c r="F50" s="42">
        <v>98.96</v>
      </c>
      <c r="G50" s="27">
        <f t="shared" si="6"/>
        <v>0</v>
      </c>
      <c r="H50" s="151">
        <f t="shared" si="7"/>
        <v>1</v>
      </c>
    </row>
    <row r="51" spans="1:12" ht="14.45" customHeight="1" x14ac:dyDescent="0.25">
      <c r="A51" s="125" t="s">
        <v>78</v>
      </c>
      <c r="B51" s="126"/>
      <c r="C51" s="126"/>
      <c r="D51" s="126"/>
      <c r="E51" s="126"/>
      <c r="F51" s="126"/>
      <c r="G51" s="126"/>
      <c r="H51" s="127"/>
    </row>
    <row r="52" spans="1:12" ht="16.5" customHeight="1" x14ac:dyDescent="0.25">
      <c r="A52" s="123" t="s">
        <v>100</v>
      </c>
      <c r="B52" s="91" t="s">
        <v>79</v>
      </c>
      <c r="C52" s="92"/>
      <c r="D52" s="28" t="s">
        <v>98</v>
      </c>
      <c r="E52" s="27">
        <v>0</v>
      </c>
      <c r="F52" s="42">
        <v>0</v>
      </c>
      <c r="G52" s="27">
        <f t="shared" ref="G52:G54" si="8">F52-E52</f>
        <v>0</v>
      </c>
      <c r="H52" s="67">
        <f>IFERROR(F52/E52,0)</f>
        <v>0</v>
      </c>
    </row>
    <row r="53" spans="1:12" ht="16.5" customHeight="1" x14ac:dyDescent="0.25">
      <c r="A53" s="124"/>
      <c r="B53" s="91" t="s">
        <v>64</v>
      </c>
      <c r="C53" s="92"/>
      <c r="D53" s="28" t="s">
        <v>98</v>
      </c>
      <c r="E53" s="27">
        <v>0</v>
      </c>
      <c r="F53" s="42">
        <v>0</v>
      </c>
      <c r="G53" s="27">
        <f t="shared" si="8"/>
        <v>0</v>
      </c>
      <c r="H53" s="67">
        <f t="shared" ref="H53:H57" si="9">IFERROR(F53/E53,0)</f>
        <v>0</v>
      </c>
    </row>
    <row r="54" spans="1:12" ht="16.5" customHeight="1" x14ac:dyDescent="0.25">
      <c r="A54" s="150" t="s">
        <v>101</v>
      </c>
      <c r="B54" s="131" t="s">
        <v>80</v>
      </c>
      <c r="C54" s="132"/>
      <c r="D54" s="28" t="s">
        <v>11</v>
      </c>
      <c r="E54" s="27">
        <v>72.599999999999994</v>
      </c>
      <c r="F54" s="42">
        <v>78.8</v>
      </c>
      <c r="G54" s="27">
        <f t="shared" si="8"/>
        <v>6.2000000000000028</v>
      </c>
      <c r="H54" s="151">
        <f>IFERROR(F54/E54,0)</f>
        <v>1.0853994490358128</v>
      </c>
    </row>
    <row r="55" spans="1:12" ht="16.5" customHeight="1" x14ac:dyDescent="0.25">
      <c r="A55" s="150"/>
      <c r="B55" s="91" t="s">
        <v>64</v>
      </c>
      <c r="C55" s="92"/>
      <c r="D55" s="28" t="s">
        <v>11</v>
      </c>
      <c r="E55" s="27">
        <v>72.599999999999994</v>
      </c>
      <c r="F55" s="42">
        <v>78.8</v>
      </c>
      <c r="G55" s="27">
        <f>F55-E55</f>
        <v>6.2000000000000028</v>
      </c>
      <c r="H55" s="151">
        <f t="shared" si="9"/>
        <v>1.0853994490358128</v>
      </c>
    </row>
    <row r="56" spans="1:12" ht="111" customHeight="1" x14ac:dyDescent="0.25">
      <c r="A56" s="78" t="s">
        <v>110</v>
      </c>
      <c r="B56" s="76" t="s">
        <v>111</v>
      </c>
      <c r="C56" s="77"/>
      <c r="D56" s="23" t="s">
        <v>66</v>
      </c>
      <c r="E56" s="8">
        <v>0</v>
      </c>
      <c r="F56" s="42">
        <v>0</v>
      </c>
      <c r="G56" s="33">
        <f>F56-E56</f>
        <v>0</v>
      </c>
      <c r="H56" s="16">
        <f t="shared" si="9"/>
        <v>0</v>
      </c>
    </row>
    <row r="57" spans="1:12" ht="18.75" customHeight="1" x14ac:dyDescent="0.25">
      <c r="A57" s="79"/>
      <c r="B57" s="76" t="s">
        <v>64</v>
      </c>
      <c r="C57" s="77"/>
      <c r="D57" s="23" t="s">
        <v>66</v>
      </c>
      <c r="E57" s="8">
        <v>0</v>
      </c>
      <c r="F57" s="42">
        <v>0</v>
      </c>
      <c r="G57" s="33">
        <f>F57-E57</f>
        <v>0</v>
      </c>
      <c r="H57" s="16">
        <f t="shared" si="9"/>
        <v>0</v>
      </c>
    </row>
    <row r="58" spans="1:12" ht="27" customHeight="1" x14ac:dyDescent="0.25">
      <c r="A58" s="35" t="s">
        <v>15</v>
      </c>
      <c r="B58" s="80" t="s">
        <v>81</v>
      </c>
      <c r="C58" s="81"/>
      <c r="D58" s="81"/>
      <c r="E58" s="81"/>
      <c r="F58" s="81"/>
      <c r="G58" s="81"/>
      <c r="H58" s="82"/>
    </row>
    <row r="59" spans="1:12" ht="59.25" customHeight="1" x14ac:dyDescent="0.25">
      <c r="A59" s="62" t="s">
        <v>18</v>
      </c>
      <c r="B59" s="136" t="s">
        <v>82</v>
      </c>
      <c r="C59" s="136"/>
      <c r="D59" s="8" t="s">
        <v>98</v>
      </c>
      <c r="E59" s="8">
        <v>0</v>
      </c>
      <c r="F59" s="45">
        <v>0</v>
      </c>
      <c r="G59" s="61">
        <f>F59-E59</f>
        <v>0</v>
      </c>
      <c r="H59" s="16">
        <f>IFERROR(F59/E59,0)</f>
        <v>0</v>
      </c>
      <c r="L59" s="20"/>
    </row>
    <row r="60" spans="1:12" x14ac:dyDescent="0.25">
      <c r="A60" s="63"/>
      <c r="B60" s="114"/>
      <c r="C60" s="114"/>
      <c r="D60" s="64"/>
      <c r="E60" s="64"/>
      <c r="F60" s="64"/>
      <c r="G60" s="64"/>
      <c r="H60" s="65"/>
      <c r="J60" s="18">
        <f>(H14+H16+H21+H22+H23+H24+H25+H49+H54)</f>
        <v>8.6349980705809042</v>
      </c>
      <c r="K60" s="1">
        <v>9</v>
      </c>
      <c r="L60" s="1">
        <f>J60/K60</f>
        <v>0.95944423006454493</v>
      </c>
    </row>
    <row r="61" spans="1:12" x14ac:dyDescent="0.25">
      <c r="A61" s="53"/>
      <c r="B61" s="53"/>
      <c r="C61" s="53"/>
      <c r="D61" s="54"/>
      <c r="E61" s="54"/>
      <c r="F61" s="54"/>
      <c r="G61" s="54"/>
      <c r="H61" s="55"/>
      <c r="J61" s="1">
        <v>8.6999999999999993</v>
      </c>
      <c r="K61" s="1">
        <v>9</v>
      </c>
      <c r="L61" s="1">
        <f>J61/K61</f>
        <v>0.96666666666666656</v>
      </c>
    </row>
    <row r="62" spans="1:12" ht="28.5" customHeight="1" x14ac:dyDescent="0.25">
      <c r="A62" s="112" t="s">
        <v>33</v>
      </c>
      <c r="B62" s="112"/>
      <c r="C62" s="112"/>
      <c r="D62" s="112"/>
      <c r="E62" s="112"/>
      <c r="F62" s="112"/>
      <c r="G62" s="112"/>
      <c r="H62" s="112"/>
    </row>
    <row r="63" spans="1:12" x14ac:dyDescent="0.25">
      <c r="A63" s="50"/>
      <c r="B63" s="50"/>
      <c r="C63" s="3"/>
      <c r="D63" s="56"/>
      <c r="E63" s="50"/>
      <c r="F63" s="50"/>
      <c r="G63" s="50"/>
      <c r="H63" s="50"/>
    </row>
    <row r="64" spans="1:12" x14ac:dyDescent="0.25">
      <c r="A64" s="50"/>
      <c r="B64" s="50"/>
      <c r="C64" s="57"/>
      <c r="D64" s="56"/>
      <c r="E64" s="50"/>
      <c r="F64" s="50"/>
      <c r="G64" s="50"/>
      <c r="H64" s="50"/>
    </row>
    <row r="65" spans="1:8" ht="7.5" customHeight="1" x14ac:dyDescent="0.25">
      <c r="A65" s="50"/>
      <c r="B65" s="50"/>
      <c r="C65" s="3"/>
      <c r="D65" s="56"/>
      <c r="E65" s="50"/>
      <c r="F65" s="50"/>
      <c r="G65" s="50"/>
      <c r="H65" s="50"/>
    </row>
    <row r="66" spans="1:8" x14ac:dyDescent="0.25">
      <c r="A66" s="50" t="s">
        <v>34</v>
      </c>
      <c r="B66" s="50"/>
      <c r="C66" s="3"/>
      <c r="D66" s="56"/>
      <c r="E66" s="50"/>
      <c r="F66" s="50"/>
      <c r="G66" s="50"/>
      <c r="H66" s="50"/>
    </row>
    <row r="67" spans="1:8" x14ac:dyDescent="0.25">
      <c r="A67" s="50" t="s">
        <v>35</v>
      </c>
      <c r="B67" s="50"/>
      <c r="C67" s="3"/>
      <c r="D67" s="56"/>
      <c r="E67" s="50"/>
      <c r="F67" s="50"/>
      <c r="G67" s="50"/>
      <c r="H67" s="50"/>
    </row>
    <row r="68" spans="1:8" x14ac:dyDescent="0.25">
      <c r="A68" s="50" t="s">
        <v>36</v>
      </c>
      <c r="B68" s="50"/>
      <c r="C68" s="3"/>
      <c r="D68" s="56"/>
      <c r="E68" s="50"/>
      <c r="F68" s="50"/>
      <c r="G68" s="50"/>
      <c r="H68" s="50"/>
    </row>
    <row r="69" spans="1:8" x14ac:dyDescent="0.25">
      <c r="A69" s="50"/>
      <c r="B69" s="50"/>
      <c r="C69" s="3"/>
      <c r="D69" s="56"/>
      <c r="E69" s="50"/>
      <c r="F69" s="50"/>
      <c r="G69" s="50"/>
      <c r="H69" s="50"/>
    </row>
    <row r="70" spans="1:8" ht="15" customHeight="1" x14ac:dyDescent="0.25">
      <c r="A70" s="113" t="s">
        <v>37</v>
      </c>
      <c r="B70" s="113"/>
      <c r="C70" s="113"/>
      <c r="D70" s="113"/>
      <c r="E70" s="113"/>
      <c r="F70" s="113"/>
      <c r="G70" s="113"/>
      <c r="H70" s="113"/>
    </row>
    <row r="71" spans="1:8" x14ac:dyDescent="0.25">
      <c r="A71" s="50"/>
      <c r="B71" s="50"/>
      <c r="C71" s="3"/>
      <c r="D71" s="56"/>
      <c r="E71" s="50"/>
      <c r="F71" s="50"/>
      <c r="G71" s="50"/>
      <c r="H71" s="50"/>
    </row>
    <row r="72" spans="1:8" x14ac:dyDescent="0.25">
      <c r="A72" s="50"/>
      <c r="B72" s="50"/>
      <c r="C72" s="57"/>
      <c r="D72" s="56"/>
      <c r="E72" s="50"/>
      <c r="F72" s="50"/>
      <c r="G72" s="50"/>
      <c r="H72" s="50"/>
    </row>
    <row r="73" spans="1:8" x14ac:dyDescent="0.25">
      <c r="A73" s="50"/>
      <c r="B73" s="50"/>
      <c r="C73" s="3"/>
      <c r="D73" s="56"/>
      <c r="E73" s="50"/>
      <c r="F73" s="50"/>
      <c r="G73" s="50"/>
      <c r="H73" s="50"/>
    </row>
    <row r="74" spans="1:8" ht="7.5" customHeight="1" x14ac:dyDescent="0.25">
      <c r="A74" s="50"/>
      <c r="B74" s="50"/>
      <c r="C74" s="3"/>
      <c r="D74" s="56"/>
      <c r="E74" s="50"/>
      <c r="F74" s="50"/>
      <c r="G74" s="50"/>
      <c r="H74" s="50"/>
    </row>
    <row r="75" spans="1:8" x14ac:dyDescent="0.25">
      <c r="A75" s="50" t="s">
        <v>34</v>
      </c>
      <c r="B75" s="50"/>
      <c r="C75" s="3"/>
      <c r="D75" s="56"/>
      <c r="E75" s="50"/>
      <c r="F75" s="50"/>
      <c r="G75" s="50"/>
      <c r="H75" s="50"/>
    </row>
    <row r="76" spans="1:8" x14ac:dyDescent="0.25">
      <c r="A76" s="50" t="s">
        <v>38</v>
      </c>
      <c r="B76" s="50"/>
      <c r="C76" s="3"/>
      <c r="D76" s="56"/>
      <c r="E76" s="50"/>
      <c r="F76" s="50"/>
      <c r="G76" s="50"/>
      <c r="H76" s="50"/>
    </row>
    <row r="77" spans="1:8" x14ac:dyDescent="0.25">
      <c r="A77" s="50" t="s">
        <v>39</v>
      </c>
      <c r="B77" s="50"/>
      <c r="C77" s="3"/>
      <c r="D77" s="56"/>
      <c r="E77" s="50"/>
      <c r="F77" s="50"/>
      <c r="G77" s="50"/>
      <c r="H77" s="50"/>
    </row>
    <row r="78" spans="1:8" x14ac:dyDescent="0.25">
      <c r="A78" s="50"/>
      <c r="B78" s="50"/>
      <c r="C78" s="3"/>
      <c r="D78" s="56"/>
      <c r="E78" s="50"/>
      <c r="F78" s="50"/>
      <c r="G78" s="50"/>
      <c r="H78" s="50"/>
    </row>
    <row r="79" spans="1:8" x14ac:dyDescent="0.25">
      <c r="A79" s="50"/>
      <c r="B79" s="50"/>
      <c r="C79" s="19" t="s">
        <v>117</v>
      </c>
      <c r="D79" s="58"/>
      <c r="E79" s="50"/>
      <c r="F79" s="50"/>
      <c r="G79" s="50"/>
      <c r="H79" s="50"/>
    </row>
    <row r="80" spans="1:8" x14ac:dyDescent="0.25">
      <c r="A80" s="50"/>
      <c r="B80" s="50"/>
      <c r="C80" s="3"/>
      <c r="D80" s="56"/>
      <c r="E80" s="50"/>
      <c r="F80" s="50"/>
      <c r="G80" s="50"/>
      <c r="H80" s="50"/>
    </row>
    <row r="81" spans="1:8" ht="15.75" x14ac:dyDescent="0.25">
      <c r="A81" s="50"/>
      <c r="B81" s="49"/>
      <c r="C81" s="47" t="s">
        <v>40</v>
      </c>
      <c r="D81" s="50"/>
      <c r="E81" s="50"/>
      <c r="F81" s="50"/>
      <c r="G81" s="50"/>
      <c r="H81" s="50"/>
    </row>
    <row r="82" spans="1:8" ht="10.5" customHeight="1" x14ac:dyDescent="0.25">
      <c r="A82" s="50"/>
      <c r="B82" s="50"/>
      <c r="C82" s="2"/>
      <c r="D82" s="50"/>
      <c r="E82" s="50"/>
      <c r="F82" s="50"/>
      <c r="G82" s="50"/>
      <c r="H82" s="50"/>
    </row>
    <row r="83" spans="1:8" ht="24.75" customHeight="1" x14ac:dyDescent="0.25">
      <c r="A83" s="50"/>
      <c r="B83" s="133" t="s">
        <v>14</v>
      </c>
      <c r="C83" s="115" t="s">
        <v>0</v>
      </c>
      <c r="D83" s="115" t="s">
        <v>24</v>
      </c>
      <c r="E83" s="122">
        <v>2023</v>
      </c>
      <c r="F83" s="122"/>
      <c r="G83" s="115" t="s">
        <v>3</v>
      </c>
      <c r="H83" s="115" t="s">
        <v>20</v>
      </c>
    </row>
    <row r="84" spans="1:8" x14ac:dyDescent="0.25">
      <c r="A84" s="50"/>
      <c r="B84" s="134"/>
      <c r="C84" s="116"/>
      <c r="D84" s="116"/>
      <c r="E84" s="122" t="s">
        <v>1</v>
      </c>
      <c r="F84" s="122" t="s">
        <v>2</v>
      </c>
      <c r="G84" s="116"/>
      <c r="H84" s="116"/>
    </row>
    <row r="85" spans="1:8" ht="9.75" customHeight="1" x14ac:dyDescent="0.25">
      <c r="A85" s="50"/>
      <c r="B85" s="135"/>
      <c r="C85" s="117"/>
      <c r="D85" s="117"/>
      <c r="E85" s="122"/>
      <c r="F85" s="122"/>
      <c r="G85" s="117"/>
      <c r="H85" s="117"/>
    </row>
    <row r="86" spans="1:8" x14ac:dyDescent="0.25">
      <c r="A86" s="50"/>
      <c r="B86" s="59"/>
      <c r="C86" s="4" t="s">
        <v>54</v>
      </c>
      <c r="D86" s="33" t="s">
        <v>26</v>
      </c>
      <c r="E86" s="72">
        <f t="shared" ref="E86:F86" si="10">SUM(E87:E96)</f>
        <v>7871.3849999999993</v>
      </c>
      <c r="F86" s="72">
        <f t="shared" si="10"/>
        <v>7201.3849999999993</v>
      </c>
      <c r="G86" s="72">
        <f>SUM(G87:G96)</f>
        <v>-670</v>
      </c>
      <c r="H86" s="12">
        <f>IFERROR(F86/E86*100,0)</f>
        <v>91.488156150410632</v>
      </c>
    </row>
    <row r="87" spans="1:8" ht="30" customHeight="1" x14ac:dyDescent="0.25">
      <c r="A87" s="50"/>
      <c r="B87" s="15">
        <v>1</v>
      </c>
      <c r="C87" s="4" t="s">
        <v>102</v>
      </c>
      <c r="D87" s="33" t="s">
        <v>26</v>
      </c>
      <c r="E87" s="29">
        <v>5986.5959999999995</v>
      </c>
      <c r="F87" s="68">
        <v>5986.5959999999995</v>
      </c>
      <c r="G87" s="12">
        <f>F87-E87</f>
        <v>0</v>
      </c>
      <c r="H87" s="12">
        <f>IFERROR(F87/E87*100,0)</f>
        <v>100</v>
      </c>
    </row>
    <row r="88" spans="1:8" ht="57.75" customHeight="1" x14ac:dyDescent="0.25">
      <c r="A88" s="50"/>
      <c r="B88" s="15">
        <v>2</v>
      </c>
      <c r="C88" s="14" t="s">
        <v>103</v>
      </c>
      <c r="D88" s="33" t="s">
        <v>26</v>
      </c>
      <c r="E88" s="152">
        <v>670</v>
      </c>
      <c r="F88" s="153">
        <v>0</v>
      </c>
      <c r="G88" s="72">
        <f t="shared" ref="G88:G96" si="11">F88-E88</f>
        <v>-670</v>
      </c>
      <c r="H88" s="12">
        <f t="shared" ref="H88:H96" si="12">IFERROR(F88/E88*100,0)</f>
        <v>0</v>
      </c>
    </row>
    <row r="89" spans="1:8" ht="30.75" customHeight="1" x14ac:dyDescent="0.25">
      <c r="A89" s="50"/>
      <c r="B89" s="15">
        <v>3</v>
      </c>
      <c r="C89" s="14" t="s">
        <v>104</v>
      </c>
      <c r="D89" s="33" t="s">
        <v>26</v>
      </c>
      <c r="E89" s="17">
        <v>0</v>
      </c>
      <c r="F89" s="154">
        <v>0</v>
      </c>
      <c r="G89" s="12">
        <f t="shared" si="11"/>
        <v>0</v>
      </c>
      <c r="H89" s="12">
        <f t="shared" si="12"/>
        <v>0</v>
      </c>
    </row>
    <row r="90" spans="1:8" ht="56.25" customHeight="1" x14ac:dyDescent="0.25">
      <c r="A90" s="50"/>
      <c r="B90" s="15">
        <v>4</v>
      </c>
      <c r="C90" s="14" t="s">
        <v>105</v>
      </c>
      <c r="D90" s="33" t="s">
        <v>26</v>
      </c>
      <c r="E90" s="17">
        <v>0</v>
      </c>
      <c r="F90" s="154">
        <v>0</v>
      </c>
      <c r="G90" s="12">
        <f>F90-E90</f>
        <v>0</v>
      </c>
      <c r="H90" s="12">
        <f t="shared" si="12"/>
        <v>0</v>
      </c>
    </row>
    <row r="91" spans="1:8" ht="14.25" customHeight="1" x14ac:dyDescent="0.25">
      <c r="A91" s="50"/>
      <c r="B91" s="15">
        <v>5</v>
      </c>
      <c r="C91" s="14" t="s">
        <v>106</v>
      </c>
      <c r="D91" s="33" t="s">
        <v>26</v>
      </c>
      <c r="E91" s="17">
        <v>0</v>
      </c>
      <c r="F91" s="154">
        <v>0</v>
      </c>
      <c r="G91" s="12">
        <f t="shared" si="11"/>
        <v>0</v>
      </c>
      <c r="H91" s="12">
        <f t="shared" si="12"/>
        <v>0</v>
      </c>
    </row>
    <row r="92" spans="1:8" ht="30" x14ac:dyDescent="0.25">
      <c r="A92" s="50"/>
      <c r="B92" s="15">
        <v>6</v>
      </c>
      <c r="C92" s="14" t="s">
        <v>113</v>
      </c>
      <c r="D92" s="33" t="s">
        <v>26</v>
      </c>
      <c r="E92" s="17">
        <v>0</v>
      </c>
      <c r="F92" s="154">
        <v>0</v>
      </c>
      <c r="G92" s="12">
        <f t="shared" si="11"/>
        <v>0</v>
      </c>
      <c r="H92" s="12">
        <f t="shared" si="12"/>
        <v>0</v>
      </c>
    </row>
    <row r="93" spans="1:8" ht="43.5" customHeight="1" x14ac:dyDescent="0.25">
      <c r="A93" s="50"/>
      <c r="B93" s="15">
        <v>7</v>
      </c>
      <c r="C93" s="14" t="s">
        <v>107</v>
      </c>
      <c r="D93" s="33" t="s">
        <v>26</v>
      </c>
      <c r="E93" s="17">
        <v>0</v>
      </c>
      <c r="F93" s="154">
        <v>0</v>
      </c>
      <c r="G93" s="12">
        <f t="shared" si="11"/>
        <v>0</v>
      </c>
      <c r="H93" s="12">
        <f t="shared" si="12"/>
        <v>0</v>
      </c>
    </row>
    <row r="94" spans="1:8" ht="79.5" customHeight="1" x14ac:dyDescent="0.25">
      <c r="A94" s="50"/>
      <c r="B94" s="15">
        <v>8</v>
      </c>
      <c r="C94" s="14" t="s">
        <v>57</v>
      </c>
      <c r="D94" s="33" t="s">
        <v>26</v>
      </c>
      <c r="E94" s="68">
        <v>204.68799999999999</v>
      </c>
      <c r="F94" s="68">
        <v>204.68799999999999</v>
      </c>
      <c r="G94" s="12">
        <f t="shared" si="11"/>
        <v>0</v>
      </c>
      <c r="H94" s="12">
        <f t="shared" si="12"/>
        <v>100</v>
      </c>
    </row>
    <row r="95" spans="1:8" ht="121.5" customHeight="1" x14ac:dyDescent="0.25">
      <c r="A95" s="50"/>
      <c r="B95" s="30" t="s">
        <v>112</v>
      </c>
      <c r="C95" s="14" t="s">
        <v>111</v>
      </c>
      <c r="D95" s="33" t="s">
        <v>26</v>
      </c>
      <c r="E95" s="29">
        <v>1010.101</v>
      </c>
      <c r="F95" s="68">
        <v>1010.101</v>
      </c>
      <c r="G95" s="12">
        <f t="shared" si="11"/>
        <v>0</v>
      </c>
      <c r="H95" s="12">
        <f t="shared" si="12"/>
        <v>100</v>
      </c>
    </row>
    <row r="96" spans="1:8" ht="61.5" customHeight="1" x14ac:dyDescent="0.25">
      <c r="A96" s="50"/>
      <c r="B96" s="15">
        <v>9</v>
      </c>
      <c r="C96" s="14" t="s">
        <v>108</v>
      </c>
      <c r="D96" s="33" t="s">
        <v>26</v>
      </c>
      <c r="E96" s="17">
        <v>0</v>
      </c>
      <c r="F96" s="154">
        <v>0</v>
      </c>
      <c r="G96" s="12">
        <f t="shared" si="11"/>
        <v>0</v>
      </c>
      <c r="H96" s="12">
        <f t="shared" si="12"/>
        <v>0</v>
      </c>
    </row>
    <row r="97" spans="1:8" x14ac:dyDescent="0.25">
      <c r="A97" s="50"/>
      <c r="B97" s="50"/>
      <c r="C97" s="5"/>
      <c r="D97" s="6"/>
      <c r="E97" s="6"/>
      <c r="F97" s="6"/>
      <c r="G97" s="6"/>
      <c r="H97" s="6"/>
    </row>
    <row r="98" spans="1:8" ht="33" customHeight="1" x14ac:dyDescent="0.25">
      <c r="A98" s="113" t="s">
        <v>41</v>
      </c>
      <c r="B98" s="113"/>
      <c r="C98" s="113"/>
      <c r="D98" s="113"/>
      <c r="E98" s="113"/>
      <c r="F98" s="113"/>
      <c r="G98" s="113"/>
      <c r="H98" s="113"/>
    </row>
    <row r="99" spans="1:8" x14ac:dyDescent="0.25">
      <c r="A99" s="50"/>
      <c r="B99" s="50"/>
      <c r="C99" s="5"/>
      <c r="D99" s="6"/>
      <c r="E99" s="6"/>
      <c r="F99" s="6"/>
      <c r="G99" s="6"/>
      <c r="H99" s="6"/>
    </row>
    <row r="100" spans="1:8" x14ac:dyDescent="0.25">
      <c r="A100" s="50"/>
      <c r="B100" s="50"/>
      <c r="C100" s="57"/>
      <c r="D100" s="6"/>
      <c r="E100" s="6"/>
      <c r="F100" s="6"/>
      <c r="G100" s="6"/>
      <c r="H100" s="6"/>
    </row>
    <row r="101" spans="1:8" x14ac:dyDescent="0.25">
      <c r="A101" s="50"/>
      <c r="B101" s="50"/>
      <c r="C101" s="5"/>
      <c r="D101" s="6"/>
      <c r="E101" s="6"/>
      <c r="F101" s="6"/>
      <c r="G101" s="6"/>
      <c r="H101" s="6"/>
    </row>
    <row r="102" spans="1:8" x14ac:dyDescent="0.25">
      <c r="A102" s="50" t="s">
        <v>34</v>
      </c>
      <c r="B102" s="50"/>
      <c r="C102" s="5"/>
      <c r="D102" s="6"/>
      <c r="E102" s="6"/>
      <c r="F102" s="6"/>
      <c r="G102" s="6"/>
      <c r="H102" s="6"/>
    </row>
    <row r="103" spans="1:8" x14ac:dyDescent="0.25">
      <c r="A103" s="50" t="s">
        <v>42</v>
      </c>
      <c r="B103" s="50"/>
      <c r="C103" s="5"/>
      <c r="D103" s="6"/>
      <c r="E103" s="6"/>
      <c r="F103" s="6"/>
      <c r="G103" s="6"/>
      <c r="H103" s="6"/>
    </row>
    <row r="104" spans="1:8" x14ac:dyDescent="0.25">
      <c r="A104" s="50" t="s">
        <v>43</v>
      </c>
      <c r="B104" s="50"/>
      <c r="C104" s="5"/>
      <c r="D104" s="6"/>
      <c r="E104" s="6"/>
      <c r="F104" s="6"/>
      <c r="G104" s="6"/>
      <c r="H104" s="6"/>
    </row>
    <row r="105" spans="1:8" ht="30.75" customHeight="1" x14ac:dyDescent="0.25">
      <c r="A105" s="113" t="s">
        <v>44</v>
      </c>
      <c r="B105" s="113"/>
      <c r="C105" s="113"/>
      <c r="D105" s="113"/>
      <c r="E105" s="113"/>
      <c r="F105" s="113"/>
      <c r="G105" s="113"/>
      <c r="H105" s="113"/>
    </row>
    <row r="106" spans="1:8" x14ac:dyDescent="0.25">
      <c r="A106" s="50"/>
      <c r="B106" s="50"/>
      <c r="C106" s="50"/>
      <c r="D106" s="6"/>
      <c r="E106" s="6"/>
      <c r="F106" s="6"/>
      <c r="G106" s="6"/>
      <c r="H106" s="6"/>
    </row>
    <row r="107" spans="1:8" x14ac:dyDescent="0.25">
      <c r="A107" s="50"/>
      <c r="B107" s="50"/>
      <c r="C107" s="69" t="s">
        <v>114</v>
      </c>
      <c r="D107" s="6"/>
      <c r="E107" s="6"/>
      <c r="F107" s="6"/>
      <c r="G107" s="6"/>
      <c r="H107" s="6"/>
    </row>
    <row r="108" spans="1:8" ht="12" customHeight="1" x14ac:dyDescent="0.25">
      <c r="A108" s="50"/>
      <c r="B108" s="50"/>
      <c r="C108" s="5"/>
      <c r="D108" s="6"/>
      <c r="E108" s="6"/>
      <c r="F108" s="6"/>
      <c r="G108" s="6"/>
      <c r="H108" s="6"/>
    </row>
    <row r="109" spans="1:8" ht="15.75" x14ac:dyDescent="0.25">
      <c r="A109" s="50"/>
      <c r="B109" s="50"/>
      <c r="C109" s="47" t="s">
        <v>45</v>
      </c>
      <c r="D109" s="50"/>
      <c r="E109" s="50"/>
      <c r="F109" s="50"/>
      <c r="G109" s="50"/>
      <c r="H109" s="50"/>
    </row>
    <row r="110" spans="1:8" x14ac:dyDescent="0.25">
      <c r="A110" s="50"/>
      <c r="B110" s="50"/>
      <c r="C110" s="2"/>
      <c r="D110" s="50"/>
      <c r="E110" s="50"/>
      <c r="F110" s="50"/>
      <c r="G110" s="50"/>
      <c r="H110" s="50"/>
    </row>
    <row r="111" spans="1:8" ht="50.25" customHeight="1" x14ac:dyDescent="0.25">
      <c r="A111" s="50"/>
      <c r="B111" s="146" t="s">
        <v>14</v>
      </c>
      <c r="C111" s="118" t="s">
        <v>0</v>
      </c>
      <c r="D111" s="118" t="s">
        <v>24</v>
      </c>
      <c r="E111" s="149">
        <v>2023</v>
      </c>
      <c r="F111" s="149"/>
      <c r="G111" s="118" t="s">
        <v>3</v>
      </c>
      <c r="H111" s="121" t="s">
        <v>21</v>
      </c>
    </row>
    <row r="112" spans="1:8" x14ac:dyDescent="0.25">
      <c r="A112" s="50"/>
      <c r="B112" s="147"/>
      <c r="C112" s="119"/>
      <c r="D112" s="119"/>
      <c r="E112" s="149" t="s">
        <v>1</v>
      </c>
      <c r="F112" s="149" t="s">
        <v>2</v>
      </c>
      <c r="G112" s="119"/>
      <c r="H112" s="121"/>
    </row>
    <row r="113" spans="1:8" ht="11.25" customHeight="1" x14ac:dyDescent="0.25">
      <c r="A113" s="50"/>
      <c r="B113" s="148"/>
      <c r="C113" s="120"/>
      <c r="D113" s="120"/>
      <c r="E113" s="149"/>
      <c r="F113" s="149"/>
      <c r="G113" s="120"/>
      <c r="H113" s="121"/>
    </row>
    <row r="114" spans="1:8" x14ac:dyDescent="0.25">
      <c r="A114" s="50"/>
      <c r="B114" s="60"/>
      <c r="C114" s="14" t="s">
        <v>22</v>
      </c>
      <c r="D114" s="37" t="s">
        <v>23</v>
      </c>
      <c r="E114" s="38">
        <f>SUM(E115:E124)</f>
        <v>3</v>
      </c>
      <c r="F114" s="38">
        <f>SUM(F115:F124)</f>
        <v>3</v>
      </c>
      <c r="G114" s="38">
        <f>F114-E114</f>
        <v>0</v>
      </c>
      <c r="H114" s="38">
        <f>IFERROR(F114/E114*100,)</f>
        <v>100</v>
      </c>
    </row>
    <row r="115" spans="1:8" ht="32.25" customHeight="1" x14ac:dyDescent="0.25">
      <c r="A115" s="50"/>
      <c r="B115" s="39">
        <v>1</v>
      </c>
      <c r="C115" s="14" t="s">
        <v>102</v>
      </c>
      <c r="D115" s="37" t="s">
        <v>23</v>
      </c>
      <c r="E115" s="71">
        <v>1</v>
      </c>
      <c r="F115" s="71">
        <v>1</v>
      </c>
      <c r="G115" s="40">
        <f t="shared" ref="G115" si="13">F115-E115</f>
        <v>0</v>
      </c>
      <c r="H115" s="38">
        <f>IFERROR(F115/E115*100,0)</f>
        <v>100</v>
      </c>
    </row>
    <row r="116" spans="1:8" ht="56.25" customHeight="1" x14ac:dyDescent="0.25">
      <c r="A116" s="50"/>
      <c r="B116" s="39">
        <v>2</v>
      </c>
      <c r="C116" s="14" t="s">
        <v>103</v>
      </c>
      <c r="D116" s="37" t="s">
        <v>23</v>
      </c>
      <c r="E116" s="42">
        <v>0</v>
      </c>
      <c r="F116" s="71">
        <v>0</v>
      </c>
      <c r="G116" s="40">
        <f>F116-E116</f>
        <v>0</v>
      </c>
      <c r="H116" s="38">
        <f t="shared" ref="H116:H124" si="14">IFERROR(F116/E116*100,0)</f>
        <v>0</v>
      </c>
    </row>
    <row r="117" spans="1:8" ht="33.75" customHeight="1" x14ac:dyDescent="0.25">
      <c r="A117" s="50"/>
      <c r="B117" s="39">
        <v>3</v>
      </c>
      <c r="C117" s="14" t="s">
        <v>104</v>
      </c>
      <c r="D117" s="37" t="s">
        <v>23</v>
      </c>
      <c r="E117" s="71">
        <v>0</v>
      </c>
      <c r="F117" s="71">
        <v>0</v>
      </c>
      <c r="G117" s="40">
        <f t="shared" ref="G117:G123" si="15">F117-E117</f>
        <v>0</v>
      </c>
      <c r="H117" s="38">
        <f t="shared" si="14"/>
        <v>0</v>
      </c>
    </row>
    <row r="118" spans="1:8" ht="56.25" customHeight="1" x14ac:dyDescent="0.25">
      <c r="A118" s="50"/>
      <c r="B118" s="41">
        <v>4</v>
      </c>
      <c r="C118" s="36" t="s">
        <v>105</v>
      </c>
      <c r="D118" s="42" t="s">
        <v>23</v>
      </c>
      <c r="E118" s="42">
        <v>0</v>
      </c>
      <c r="F118" s="42">
        <v>0</v>
      </c>
      <c r="G118" s="43">
        <f t="shared" si="15"/>
        <v>0</v>
      </c>
      <c r="H118" s="44">
        <f t="shared" si="14"/>
        <v>0</v>
      </c>
    </row>
    <row r="119" spans="1:8" x14ac:dyDescent="0.25">
      <c r="A119" s="50"/>
      <c r="B119" s="39">
        <v>5</v>
      </c>
      <c r="C119" s="14" t="s">
        <v>106</v>
      </c>
      <c r="D119" s="37" t="s">
        <v>23</v>
      </c>
      <c r="E119" s="71">
        <v>0</v>
      </c>
      <c r="F119" s="71">
        <v>0</v>
      </c>
      <c r="G119" s="40">
        <f t="shared" si="15"/>
        <v>0</v>
      </c>
      <c r="H119" s="38">
        <f t="shared" si="14"/>
        <v>0</v>
      </c>
    </row>
    <row r="120" spans="1:8" ht="30" x14ac:dyDescent="0.25">
      <c r="A120" s="50"/>
      <c r="B120" s="39">
        <v>6</v>
      </c>
      <c r="C120" s="14" t="s">
        <v>113</v>
      </c>
      <c r="D120" s="37" t="s">
        <v>23</v>
      </c>
      <c r="E120" s="45">
        <v>0</v>
      </c>
      <c r="F120" s="45">
        <v>0</v>
      </c>
      <c r="G120" s="40">
        <f t="shared" si="15"/>
        <v>0</v>
      </c>
      <c r="H120" s="38">
        <f t="shared" si="14"/>
        <v>0</v>
      </c>
    </row>
    <row r="121" spans="1:8" ht="45" x14ac:dyDescent="0.25">
      <c r="A121" s="50"/>
      <c r="B121" s="39">
        <v>7</v>
      </c>
      <c r="C121" s="14" t="s">
        <v>107</v>
      </c>
      <c r="D121" s="37" t="s">
        <v>23</v>
      </c>
      <c r="E121" s="71">
        <v>0</v>
      </c>
      <c r="F121" s="71">
        <v>0</v>
      </c>
      <c r="G121" s="40">
        <f>F121-E121</f>
        <v>0</v>
      </c>
      <c r="H121" s="38">
        <f t="shared" si="14"/>
        <v>0</v>
      </c>
    </row>
    <row r="122" spans="1:8" ht="78" customHeight="1" x14ac:dyDescent="0.25">
      <c r="A122" s="50"/>
      <c r="B122" s="39">
        <v>8</v>
      </c>
      <c r="C122" s="14" t="s">
        <v>57</v>
      </c>
      <c r="D122" s="37" t="s">
        <v>23</v>
      </c>
      <c r="E122" s="71">
        <v>1</v>
      </c>
      <c r="F122" s="71">
        <v>1</v>
      </c>
      <c r="G122" s="40">
        <f t="shared" si="15"/>
        <v>0</v>
      </c>
      <c r="H122" s="38">
        <f t="shared" si="14"/>
        <v>100</v>
      </c>
    </row>
    <row r="123" spans="1:8" ht="123" customHeight="1" x14ac:dyDescent="0.25">
      <c r="A123" s="50"/>
      <c r="B123" s="46" t="s">
        <v>112</v>
      </c>
      <c r="C123" s="14" t="s">
        <v>111</v>
      </c>
      <c r="D123" s="37" t="s">
        <v>23</v>
      </c>
      <c r="E123" s="71">
        <v>1</v>
      </c>
      <c r="F123" s="71">
        <v>1</v>
      </c>
      <c r="G123" s="40">
        <f t="shared" si="15"/>
        <v>0</v>
      </c>
      <c r="H123" s="38">
        <f t="shared" si="14"/>
        <v>100</v>
      </c>
    </row>
    <row r="124" spans="1:8" ht="63.75" customHeight="1" x14ac:dyDescent="0.25">
      <c r="A124" s="50"/>
      <c r="B124" s="39">
        <v>9</v>
      </c>
      <c r="C124" s="14" t="s">
        <v>108</v>
      </c>
      <c r="D124" s="37" t="s">
        <v>23</v>
      </c>
      <c r="E124" s="71">
        <v>0</v>
      </c>
      <c r="F124" s="71">
        <v>0</v>
      </c>
      <c r="G124" s="40">
        <f>F124-E124</f>
        <v>0</v>
      </c>
      <c r="H124" s="38">
        <f t="shared" si="14"/>
        <v>0</v>
      </c>
    </row>
    <row r="125" spans="1:8" x14ac:dyDescent="0.25">
      <c r="A125" s="50"/>
      <c r="B125" s="50"/>
      <c r="C125" s="5"/>
      <c r="D125" s="6"/>
      <c r="E125" s="6"/>
      <c r="F125" s="6"/>
      <c r="G125" s="10"/>
      <c r="H125" s="11"/>
    </row>
    <row r="126" spans="1:8" x14ac:dyDescent="0.25">
      <c r="A126" s="50"/>
      <c r="B126" s="50" t="s">
        <v>48</v>
      </c>
      <c r="C126" s="5"/>
      <c r="D126" s="6"/>
      <c r="E126" s="6"/>
      <c r="F126" s="6"/>
      <c r="G126" s="10"/>
      <c r="H126" s="11"/>
    </row>
    <row r="127" spans="1:8" x14ac:dyDescent="0.25">
      <c r="A127" s="50"/>
      <c r="B127" s="50"/>
      <c r="C127" s="57"/>
      <c r="D127" s="6"/>
      <c r="E127" s="6"/>
      <c r="F127" s="6"/>
      <c r="G127" s="10"/>
      <c r="H127" s="11"/>
    </row>
    <row r="128" spans="1:8" x14ac:dyDescent="0.25">
      <c r="A128" s="50"/>
      <c r="B128" s="50"/>
      <c r="C128" s="5"/>
      <c r="D128" s="6"/>
      <c r="E128" s="6"/>
      <c r="F128" s="6"/>
      <c r="G128" s="10"/>
      <c r="H128" s="11"/>
    </row>
    <row r="129" spans="1:8" x14ac:dyDescent="0.25">
      <c r="A129" s="50"/>
      <c r="B129" s="50"/>
      <c r="C129" s="5"/>
      <c r="D129" s="6"/>
      <c r="E129" s="6"/>
      <c r="F129" s="6"/>
      <c r="G129" s="10"/>
      <c r="H129" s="11"/>
    </row>
    <row r="130" spans="1:8" x14ac:dyDescent="0.25">
      <c r="A130" s="50"/>
      <c r="B130" s="50" t="s">
        <v>46</v>
      </c>
      <c r="C130" s="5"/>
      <c r="D130" s="6"/>
      <c r="E130" s="6"/>
      <c r="F130" s="6"/>
      <c r="G130" s="10"/>
      <c r="H130" s="11"/>
    </row>
    <row r="131" spans="1:8" x14ac:dyDescent="0.25">
      <c r="A131" s="50"/>
      <c r="B131" s="50" t="s">
        <v>47</v>
      </c>
      <c r="C131" s="5"/>
      <c r="D131" s="6"/>
      <c r="E131" s="6"/>
      <c r="F131" s="6"/>
      <c r="G131" s="10"/>
      <c r="H131" s="11"/>
    </row>
    <row r="132" spans="1:8" x14ac:dyDescent="0.25">
      <c r="A132" s="50"/>
      <c r="B132" s="50"/>
      <c r="C132" s="5"/>
      <c r="D132" s="6"/>
      <c r="E132" s="6"/>
      <c r="F132" s="6"/>
      <c r="G132" s="10"/>
      <c r="H132" s="11"/>
    </row>
    <row r="133" spans="1:8" x14ac:dyDescent="0.25">
      <c r="A133" s="50"/>
      <c r="B133" s="50"/>
      <c r="C133" s="9" t="s">
        <v>115</v>
      </c>
      <c r="D133" s="6"/>
      <c r="E133" s="6"/>
      <c r="F133" s="6"/>
      <c r="G133" s="10"/>
      <c r="H133" s="11"/>
    </row>
    <row r="134" spans="1:8" x14ac:dyDescent="0.25">
      <c r="A134" s="50"/>
      <c r="B134" s="50"/>
      <c r="C134" s="9"/>
      <c r="D134" s="6"/>
      <c r="E134" s="6"/>
      <c r="F134" s="6"/>
      <c r="G134" s="10"/>
      <c r="H134" s="11"/>
    </row>
    <row r="135" spans="1:8" ht="15.75" x14ac:dyDescent="0.25">
      <c r="A135" s="50"/>
      <c r="B135" s="51" t="s">
        <v>53</v>
      </c>
      <c r="C135" s="48"/>
      <c r="D135" s="6"/>
      <c r="E135" s="6"/>
      <c r="F135" s="6"/>
      <c r="G135" s="10"/>
      <c r="H135" s="11"/>
    </row>
    <row r="136" spans="1:8" x14ac:dyDescent="0.25">
      <c r="A136" s="50"/>
      <c r="B136" s="50"/>
      <c r="C136" s="9"/>
      <c r="D136" s="6"/>
      <c r="E136" s="6"/>
      <c r="F136" s="6"/>
      <c r="G136" s="10"/>
      <c r="H136" s="11"/>
    </row>
    <row r="137" spans="1:8" ht="33" customHeight="1" x14ac:dyDescent="0.25">
      <c r="A137" s="50"/>
      <c r="B137" s="111" t="s">
        <v>49</v>
      </c>
      <c r="C137" s="111"/>
      <c r="D137" s="111"/>
      <c r="E137" s="111"/>
      <c r="F137" s="111"/>
      <c r="G137" s="111"/>
      <c r="H137" s="111"/>
    </row>
    <row r="138" spans="1:8" x14ac:dyDescent="0.25">
      <c r="A138" s="50"/>
      <c r="B138" s="50"/>
      <c r="C138" s="9"/>
      <c r="D138" s="6"/>
      <c r="E138" s="6"/>
      <c r="F138" s="6"/>
      <c r="G138" s="10"/>
      <c r="H138" s="11"/>
    </row>
    <row r="139" spans="1:8" x14ac:dyDescent="0.25">
      <c r="A139" s="50"/>
      <c r="B139" s="50" t="s">
        <v>50</v>
      </c>
      <c r="C139" s="9"/>
      <c r="D139" s="6"/>
      <c r="E139" s="6"/>
      <c r="F139" s="6"/>
      <c r="G139" s="10"/>
      <c r="H139" s="11"/>
    </row>
    <row r="140" spans="1:8" x14ac:dyDescent="0.25">
      <c r="A140" s="50"/>
      <c r="B140" s="50" t="s">
        <v>51</v>
      </c>
      <c r="C140" s="9"/>
      <c r="D140" s="6"/>
      <c r="E140" s="6"/>
      <c r="F140" s="6"/>
      <c r="G140" s="10"/>
      <c r="H140" s="11"/>
    </row>
    <row r="141" spans="1:8" x14ac:dyDescent="0.25">
      <c r="A141" s="50"/>
      <c r="B141" s="50" t="s">
        <v>52</v>
      </c>
      <c r="C141" s="9"/>
      <c r="D141" s="6"/>
      <c r="E141" s="6"/>
      <c r="F141" s="6"/>
      <c r="G141" s="10"/>
      <c r="H141" s="11"/>
    </row>
    <row r="142" spans="1:8" x14ac:dyDescent="0.25">
      <c r="A142" s="50"/>
      <c r="B142" s="50"/>
      <c r="C142" s="9"/>
      <c r="D142" s="6"/>
      <c r="E142" s="6"/>
      <c r="F142" s="6"/>
      <c r="G142" s="10"/>
      <c r="H142" s="11"/>
    </row>
    <row r="143" spans="1:8" ht="9" customHeight="1" x14ac:dyDescent="0.25">
      <c r="A143" s="50"/>
      <c r="B143" s="50"/>
      <c r="C143" s="9"/>
      <c r="D143" s="6"/>
      <c r="E143" s="6"/>
      <c r="F143" s="6"/>
      <c r="G143" s="10"/>
      <c r="H143" s="11"/>
    </row>
    <row r="144" spans="1:8" x14ac:dyDescent="0.25">
      <c r="A144" s="50"/>
      <c r="B144" s="75" t="s">
        <v>118</v>
      </c>
      <c r="C144" s="75"/>
      <c r="D144" s="75"/>
      <c r="E144" s="75"/>
      <c r="F144" s="75"/>
      <c r="G144" s="75"/>
      <c r="H144" s="75"/>
    </row>
    <row r="145" spans="1:8" ht="7.5" customHeight="1" x14ac:dyDescent="0.25">
      <c r="A145" s="50"/>
      <c r="B145" s="50"/>
      <c r="C145" s="9"/>
      <c r="D145" s="6"/>
      <c r="E145" s="6"/>
      <c r="F145" s="6"/>
      <c r="G145" s="10"/>
      <c r="H145" s="11"/>
    </row>
    <row r="146" spans="1:8" ht="101.25" customHeight="1" x14ac:dyDescent="0.25">
      <c r="A146" s="50"/>
      <c r="B146" s="74" t="s">
        <v>119</v>
      </c>
      <c r="C146" s="74"/>
      <c r="D146" s="74"/>
      <c r="E146" s="74"/>
      <c r="F146" s="74"/>
      <c r="G146" s="74"/>
      <c r="H146" s="74"/>
    </row>
    <row r="147" spans="1:8" x14ac:dyDescent="0.25">
      <c r="A147" s="50"/>
      <c r="B147" s="50"/>
      <c r="C147" s="7"/>
      <c r="D147" s="50"/>
      <c r="E147" s="50"/>
      <c r="F147" s="50"/>
      <c r="G147" s="50"/>
      <c r="H147" s="50"/>
    </row>
    <row r="148" spans="1:8" x14ac:dyDescent="0.25">
      <c r="A148" s="50"/>
      <c r="B148" s="50"/>
      <c r="C148" s="50"/>
      <c r="D148" s="50"/>
      <c r="E148" s="50"/>
      <c r="F148" s="50"/>
      <c r="G148" s="50"/>
      <c r="H148" s="50"/>
    </row>
    <row r="149" spans="1:8" x14ac:dyDescent="0.25">
      <c r="A149" s="50"/>
      <c r="B149" s="50"/>
      <c r="C149" s="50"/>
      <c r="D149" s="50"/>
      <c r="E149" s="50"/>
      <c r="F149" s="50"/>
      <c r="G149" s="50"/>
      <c r="H149" s="50"/>
    </row>
    <row r="150" spans="1:8" x14ac:dyDescent="0.25">
      <c r="A150" s="50"/>
      <c r="B150" s="50" t="s">
        <v>27</v>
      </c>
      <c r="C150" s="50"/>
      <c r="D150" s="50"/>
      <c r="E150" s="50"/>
      <c r="F150" s="50"/>
      <c r="G150" s="50"/>
      <c r="H150" s="50"/>
    </row>
    <row r="151" spans="1:8" x14ac:dyDescent="0.25">
      <c r="A151" s="50"/>
      <c r="B151" s="50"/>
      <c r="C151" s="50"/>
      <c r="D151" s="50"/>
      <c r="E151" s="50"/>
      <c r="F151" s="50"/>
      <c r="G151" s="50"/>
      <c r="H151" s="50"/>
    </row>
  </sheetData>
  <mergeCells count="95">
    <mergeCell ref="B27:C27"/>
    <mergeCell ref="B28:C28"/>
    <mergeCell ref="B53:C53"/>
    <mergeCell ref="B111:B113"/>
    <mergeCell ref="G111:G113"/>
    <mergeCell ref="E112:E113"/>
    <mergeCell ref="F112:F113"/>
    <mergeCell ref="A105:H105"/>
    <mergeCell ref="B43:C43"/>
    <mergeCell ref="B55:C55"/>
    <mergeCell ref="A54:A55"/>
    <mergeCell ref="B58:H58"/>
    <mergeCell ref="A27:A28"/>
    <mergeCell ref="C83:C85"/>
    <mergeCell ref="H83:H85"/>
    <mergeCell ref="E111:F111"/>
    <mergeCell ref="B1:H1"/>
    <mergeCell ref="H9:H11"/>
    <mergeCell ref="B9:C11"/>
    <mergeCell ref="B4:H4"/>
    <mergeCell ref="B5:H5"/>
    <mergeCell ref="D9:D11"/>
    <mergeCell ref="A9:A11"/>
    <mergeCell ref="E10:E11"/>
    <mergeCell ref="F10:F11"/>
    <mergeCell ref="E9:F9"/>
    <mergeCell ref="G9:G11"/>
    <mergeCell ref="B54:C54"/>
    <mergeCell ref="B83:B85"/>
    <mergeCell ref="B59:C59"/>
    <mergeCell ref="A56:A57"/>
    <mergeCell ref="B56:C56"/>
    <mergeCell ref="B57:C57"/>
    <mergeCell ref="A42:A43"/>
    <mergeCell ref="A44:A45"/>
    <mergeCell ref="A51:H51"/>
    <mergeCell ref="B52:C52"/>
    <mergeCell ref="A52:A53"/>
    <mergeCell ref="B49:C49"/>
    <mergeCell ref="B50:C50"/>
    <mergeCell ref="A49:A50"/>
    <mergeCell ref="B44:C44"/>
    <mergeCell ref="B45:C45"/>
    <mergeCell ref="A12:H12"/>
    <mergeCell ref="A17:H17"/>
    <mergeCell ref="B16:C16"/>
    <mergeCell ref="B137:H137"/>
    <mergeCell ref="A62:H62"/>
    <mergeCell ref="A70:H70"/>
    <mergeCell ref="A98:H98"/>
    <mergeCell ref="B60:C60"/>
    <mergeCell ref="D83:D85"/>
    <mergeCell ref="C111:C113"/>
    <mergeCell ref="H111:H113"/>
    <mergeCell ref="E83:F83"/>
    <mergeCell ref="G83:G85"/>
    <mergeCell ref="E84:E85"/>
    <mergeCell ref="F84:F85"/>
    <mergeCell ref="D111:D113"/>
    <mergeCell ref="B18:H18"/>
    <mergeCell ref="B19:H19"/>
    <mergeCell ref="A20:H20"/>
    <mergeCell ref="A25:A26"/>
    <mergeCell ref="B13:H13"/>
    <mergeCell ref="B14:C14"/>
    <mergeCell ref="B15:H15"/>
    <mergeCell ref="B22:C22"/>
    <mergeCell ref="B23:C23"/>
    <mergeCell ref="B24:C24"/>
    <mergeCell ref="B25:C25"/>
    <mergeCell ref="B26:C26"/>
    <mergeCell ref="B29:H30"/>
    <mergeCell ref="B31:C31"/>
    <mergeCell ref="A31:A32"/>
    <mergeCell ref="A33:A34"/>
    <mergeCell ref="B32:C32"/>
    <mergeCell ref="B33:C33"/>
    <mergeCell ref="B34:C34"/>
    <mergeCell ref="A29:A30"/>
    <mergeCell ref="B146:H146"/>
    <mergeCell ref="B144:H144"/>
    <mergeCell ref="B36:C36"/>
    <mergeCell ref="A35:A36"/>
    <mergeCell ref="B37:H37"/>
    <mergeCell ref="B38:H38"/>
    <mergeCell ref="B35:C35"/>
    <mergeCell ref="A39:H39"/>
    <mergeCell ref="A46:H46"/>
    <mergeCell ref="B47:C47"/>
    <mergeCell ref="B48:C48"/>
    <mergeCell ref="A47:A48"/>
    <mergeCell ref="B40:C40"/>
    <mergeCell ref="B41:C41"/>
    <mergeCell ref="B42:C42"/>
    <mergeCell ref="A40:A41"/>
  </mergeCells>
  <pageMargins left="0.78740157480314965" right="0.19685039370078741" top="0.39370078740157483" bottom="0.39370078740157483" header="0.31496062992125984" footer="0.31496062992125984"/>
  <pageSetup paperSize="9" scale="2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qwerty</dc:creator>
  <cp:lastModifiedBy>ush_02</cp:lastModifiedBy>
  <cp:lastPrinted>2024-02-26T10:20:58Z</cp:lastPrinted>
  <dcterms:created xsi:type="dcterms:W3CDTF">2016-03-20T04:33:49Z</dcterms:created>
  <dcterms:modified xsi:type="dcterms:W3CDTF">2024-02-29T08:06:21Z</dcterms:modified>
</cp:coreProperties>
</file>