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700"/>
  </bookViews>
  <sheets>
    <sheet name="Аркуш1" sheetId="1" r:id="rId1"/>
  </sheets>
  <externalReferences>
    <externalReference r:id="rId2"/>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3" i="1" l="1"/>
  <c r="G13" i="1" s="1"/>
  <c r="E30" i="1"/>
  <c r="E35" i="1"/>
  <c r="E36" i="1"/>
  <c r="D35" i="1"/>
  <c r="D36" i="1"/>
  <c r="D46" i="1"/>
  <c r="E46" i="1"/>
  <c r="E72" i="1"/>
  <c r="E73" i="1"/>
  <c r="E102" i="1"/>
  <c r="D108" i="1"/>
  <c r="E108" i="1"/>
  <c r="G144" i="1"/>
  <c r="F144" i="1"/>
  <c r="G133" i="1"/>
  <c r="G129" i="1"/>
  <c r="F129" i="1"/>
  <c r="G128" i="1"/>
  <c r="F128" i="1"/>
  <c r="G127" i="1"/>
  <c r="F127" i="1"/>
  <c r="E126" i="1"/>
  <c r="D126" i="1"/>
  <c r="E125" i="1"/>
  <c r="D125" i="1"/>
  <c r="G117" i="1"/>
  <c r="F117" i="1"/>
  <c r="G113" i="1"/>
  <c r="G109" i="1"/>
  <c r="F109" i="1"/>
  <c r="G104" i="1"/>
  <c r="F104" i="1"/>
  <c r="G103" i="1"/>
  <c r="F103" i="1"/>
  <c r="G102" i="1"/>
  <c r="E101" i="1"/>
  <c r="G101" i="1" s="1"/>
  <c r="D101" i="1"/>
  <c r="E100" i="1"/>
  <c r="G100" i="1" s="1"/>
  <c r="D100" i="1"/>
  <c r="F100" i="1" s="1"/>
  <c r="G96" i="1"/>
  <c r="F96" i="1"/>
  <c r="E94" i="1"/>
  <c r="D94" i="1"/>
  <c r="G94" i="1" s="1"/>
  <c r="G86" i="1"/>
  <c r="F86" i="1"/>
  <c r="D86" i="1"/>
  <c r="G82" i="1"/>
  <c r="G78" i="1"/>
  <c r="F78" i="1"/>
  <c r="G77" i="1"/>
  <c r="F77" i="1"/>
  <c r="G76" i="1"/>
  <c r="F76" i="1"/>
  <c r="G75" i="1"/>
  <c r="F75" i="1"/>
  <c r="G74" i="1"/>
  <c r="F74" i="1"/>
  <c r="G73" i="1"/>
  <c r="F73" i="1"/>
  <c r="G72" i="1"/>
  <c r="G61" i="1"/>
  <c r="G140" i="1" s="1"/>
  <c r="G57" i="1"/>
  <c r="F57" i="1"/>
  <c r="G56" i="1"/>
  <c r="F56" i="1"/>
  <c r="G55" i="1"/>
  <c r="F55" i="1"/>
  <c r="G54" i="1"/>
  <c r="F54" i="1"/>
  <c r="G53" i="1"/>
  <c r="F53" i="1"/>
  <c r="G52" i="1"/>
  <c r="F52" i="1"/>
  <c r="G51" i="1"/>
  <c r="F51" i="1"/>
  <c r="G50" i="1"/>
  <c r="F50" i="1"/>
  <c r="G49" i="1"/>
  <c r="F49" i="1"/>
  <c r="G48" i="1"/>
  <c r="F48" i="1"/>
  <c r="G47" i="1"/>
  <c r="F47" i="1"/>
  <c r="G43" i="1"/>
  <c r="F43" i="1"/>
  <c r="G42" i="1"/>
  <c r="F42" i="1"/>
  <c r="G41" i="1"/>
  <c r="F41" i="1"/>
  <c r="G40" i="1"/>
  <c r="F40" i="1"/>
  <c r="G39" i="1"/>
  <c r="F39" i="1"/>
  <c r="G38" i="1"/>
  <c r="F38" i="1"/>
  <c r="E37" i="1"/>
  <c r="G37" i="1" s="1"/>
  <c r="D37" i="1"/>
  <c r="G31" i="1"/>
  <c r="F31" i="1"/>
  <c r="D30" i="1"/>
  <c r="G25" i="1"/>
  <c r="F25" i="1"/>
  <c r="G24" i="1"/>
  <c r="F24" i="1"/>
  <c r="G23" i="1"/>
  <c r="F23" i="1"/>
  <c r="E21" i="1"/>
  <c r="D21" i="1"/>
  <c r="G17" i="1"/>
  <c r="F17" i="1"/>
  <c r="G16" i="1"/>
  <c r="F16" i="1"/>
  <c r="G15" i="1"/>
  <c r="F15" i="1"/>
  <c r="G30" i="1" l="1"/>
  <c r="F35" i="1"/>
  <c r="F36" i="1"/>
  <c r="G46" i="1"/>
  <c r="G35" i="1"/>
  <c r="G126" i="1"/>
  <c r="F94" i="1"/>
  <c r="G36" i="1"/>
  <c r="F108" i="1"/>
  <c r="F46" i="1"/>
  <c r="F30" i="1"/>
  <c r="G21" i="1"/>
  <c r="G125" i="1"/>
  <c r="G135" i="1" s="1"/>
  <c r="G131" i="1" s="1"/>
  <c r="G80" i="1"/>
  <c r="G84" i="1"/>
  <c r="F21" i="1"/>
  <c r="F37" i="1"/>
  <c r="F13" i="1"/>
  <c r="F101" i="1"/>
  <c r="G108" i="1"/>
  <c r="G115" i="1" s="1"/>
  <c r="F126" i="1"/>
  <c r="F125" i="1"/>
  <c r="F72" i="1"/>
  <c r="F102" i="1"/>
  <c r="G63" i="1" l="1"/>
  <c r="G142" i="1" s="1"/>
  <c r="G146" i="1"/>
  <c r="G111" i="1"/>
  <c r="G59" i="1" l="1"/>
  <c r="G138" i="1"/>
</calcChain>
</file>

<file path=xl/sharedStrings.xml><?xml version="1.0" encoding="utf-8"?>
<sst xmlns="http://schemas.openxmlformats.org/spreadsheetml/2006/main" count="192" uniqueCount="143">
  <si>
    <t>Комплексная оценка эффективности реализации за 2024 год</t>
  </si>
  <si>
    <t xml:space="preserve"> муниципальной программы</t>
  </si>
  <si>
    <t>«Управление муниципальными финансами и развитие межбюджетных отношений» на 2018 – 2027 годы</t>
  </si>
  <si>
    <t xml:space="preserve"> муниципального района Клявлинский</t>
  </si>
  <si>
    <t>№</t>
  </si>
  <si>
    <t>Наименование цели, задачи,</t>
  </si>
  <si>
    <t>Единица</t>
  </si>
  <si>
    <t>отклонение</t>
  </si>
  <si>
    <t>Индекс результативности показателей, мероприятий</t>
  </si>
  <si>
    <t>п/п</t>
  </si>
  <si>
    <t xml:space="preserve"> показателя (индикатора), мероприятия</t>
  </si>
  <si>
    <t>измерения</t>
  </si>
  <si>
    <t>План</t>
  </si>
  <si>
    <t>Факт</t>
  </si>
  <si>
    <t>Мероприятие 1 «Организация планирования и исполнения местного бюджета» на 2018 – 2026 годы</t>
  </si>
  <si>
    <t xml:space="preserve">Цель. Обеспечение долгосрочной сбалансированности и устойчивости местного бюджета </t>
  </si>
  <si>
    <t>1.</t>
  </si>
  <si>
    <t>Отношение дефицита местного бюджета к общему годовому объему доходов местного бюджета без учета объема безвозмездных поступлений</t>
  </si>
  <si>
    <t>%</t>
  </si>
  <si>
    <t>Анализ динамики основных параметров консолидированного бюджета в сравнении с аналогичными показателями муниципальных образований Самарской области</t>
  </si>
  <si>
    <t>1 - выполнено;                  0 - не выполнено</t>
  </si>
  <si>
    <t>Проведение налоговой политики на территории района, направленной на повышение налоговых доходов консолидированного бюджета, а также разработка мер по увеличению неналоговых доходов местных бюджетов</t>
  </si>
  <si>
    <t>Обеспечение бюджетного процесса</t>
  </si>
  <si>
    <t>Задача 2. Соблюдение норм, установленных бюджетным законодательством</t>
  </si>
  <si>
    <t>2.</t>
  </si>
  <si>
    <t xml:space="preserve">Внесение проекта местного бюджета на очередной финансовый год и плановый период в Собрание представителей муниципального района Клявлинский  в установленный срок </t>
  </si>
  <si>
    <t>0 – нет</t>
  </si>
  <si>
    <t>1 –  да</t>
  </si>
  <si>
    <t>Своевременная и качественная подготовка проекта местного бюджета на очередной финансовый год и плановый период и внесение изменений в решение Собрание представителей муниципального района Клявлинский о бюджете на текущий финансовый год и на плановый период</t>
  </si>
  <si>
    <t xml:space="preserve">Формирование и ведение реестра расходных обязательств муниципального района Клявлинский </t>
  </si>
  <si>
    <t>Проведение оценки ожидаемой эффективности при увеличении бюджетных ассигнований на реализацию действующих расходных обязательств и принятии новых расходных обязательств и анализ возможностей принятия расходных обязательств и предложений по увеличению бюджетных ассигнований на реализацию действующих расходных обязательств с учетом финансовых возможностей местного бюджета</t>
  </si>
  <si>
    <t xml:space="preserve">Задача 3. Оптимизация формирования консолидированной бюджетной и сводной бухгалтерской </t>
  </si>
  <si>
    <t>отчётности муниципального района Клявлинский</t>
  </si>
  <si>
    <t>3.</t>
  </si>
  <si>
    <t>Доля консолидированных бюджетных, сводных бухгалтерских отчётов, представленных в Министерство финансов Самарской области, от общего количества регламентированных консолидированных бюджетных, сводных бухгалтерских отчётов муниципального района Клявлинский, подлежащих представлению в Министерство финансов Самарской области</t>
  </si>
  <si>
    <t xml:space="preserve">Разработка и принятие приказа управления, устанавливающего порядок представления главными распорядителями средств местного бюджета консолидированной бюджетной и сводной бухгалтерской отчётности в электронном виде </t>
  </si>
  <si>
    <t>Задача 4. Повышение эффективности расходования бюджетных средств главными распорядителями средств местного бюджета</t>
  </si>
  <si>
    <t>4.</t>
  </si>
  <si>
    <t>Доля расходов местных бюджетов, формируемых в рамках муниципальных программ</t>
  </si>
  <si>
    <t>5.</t>
  </si>
  <si>
    <t>Доля расходов местных бюджетов на содержание органов местного самоуправления (без учета целевых средств, за исключением стимулирующих субсидий) в общем объеме расходов (без учета целевых средств, за исключением стимулирующих субсидий)</t>
  </si>
  <si>
    <t>6.</t>
  </si>
  <si>
    <t>Отношение объема просроченной кредиторской задолженности местного бюджета к объему расходов местного бюджета</t>
  </si>
  <si>
    <t>Учет бюджетных обязательств, вытекающих из заключенных получателями средств местного бюджета муниципальных контрактов на поставку товаров, выполнение работ, оказание услуг для нужд муниципального района Клявлинский,  подлежащих исполнению за счет средств местного бюджета</t>
  </si>
  <si>
    <t>Учет бюджетных обязательств, вытекающих из заключенных получателями средств местного бюджета соглашений и (или) договоров по предоставлению из местного бюджета субсидий муниципальным бюджетным и автономным учреждениям муниципального района Клявлинский на возмещение нормативных затрат, связанных с оказанием ими в соответствии с муниципальным заданием муниципальных услуг, субсидий на иные цели, субсидий юридическим лицам (за исключением субсидий муниципальным учреждениям), а также межбюджетных трансфертов в форме субсидий местным бюджетам</t>
  </si>
  <si>
    <t>Санкционирование оплаты денежных обязательств получателей средств местного бюджета</t>
  </si>
  <si>
    <t>Учет обязательств, вытекающих из договоров на поставку товаров, выполнение работ, оказание услуг, аренду имущества, заключенных муниципальными бюджетными и автономными учреждениями муниципального района Клявлинский на сумму, превышающую установленный Центральным банком Российской Федерации предельный размер расчетов наличными деньгами в Российской Федерации между юридическими лицами по одной сделке, источником финансового обеспечения которых являются средства, полученные в соответствии с абзацем вторым пункта 1 статьи 78.1 Бюджетного кодекса Российской Федерации</t>
  </si>
  <si>
    <t>Учет обязательств, вытекающих из договоров на поставку товаров, выполнение работ, оказание услуг, заключенных муниципальными бюджетными и автономными учреждениями муниципального района Клявлинский на сумму, превышающую установленный Центральным банком Российской    Федерации предельный размер расчетов наличными деньгами в Российской Федерации между юридическими    лицами по одной сделке, источником финансового обеспечения которых  являются средства, полученные в соответствии со  статьи 78.2 Бюджетного кодекса Российской Федерации</t>
  </si>
  <si>
    <t>Санкционирование расходов муниципальных бюджетных и автономных учреждений муниципального района Клявлинский, источником финансового обеспечения которых являются средства, полученные в соответствии с абзацем вторым пункта 1 статьи 78.1 и статьей 78.2 Бюджетного кодекса Российской Федерации</t>
  </si>
  <si>
    <r>
      <t>Задача 5. Обеспечение открытости, прозрачности и подотчетности деятельности органов местного самоуправления в муниципальном районе Клявлинский</t>
    </r>
    <r>
      <rPr>
        <sz val="12"/>
        <color indexed="8"/>
        <rFont val="Times New Roman"/>
        <family val="1"/>
        <charset val="204"/>
      </rPr>
      <t xml:space="preserve"> </t>
    </r>
  </si>
  <si>
    <t>7.</t>
  </si>
  <si>
    <t>Коэффициент полноты опубликования бюджетных нормативных правовых актов и отчётов об исполнении местного бюджета</t>
  </si>
  <si>
    <t xml:space="preserve">Разработка и утверждение нормативов затрат на обеспечение деятельности управления </t>
  </si>
  <si>
    <t xml:space="preserve">Формирование плана закупок для нужд управления </t>
  </si>
  <si>
    <t>Формирование плана-графика осуществления закупок для нужд управления на соответствующий финансовый год</t>
  </si>
  <si>
    <t>Осуществление закупок для нужд управления путем проведения электронных аукционов в случаях, предусмотренных действующим законодательством</t>
  </si>
  <si>
    <t>Осуществление закупок в соответствии с утвержденным планом-графиком на соответствующий финансовый год</t>
  </si>
  <si>
    <t>Своевременное размещение в единой информационной системе утвержденного плана закупок (изменений в план закупок)</t>
  </si>
  <si>
    <t>Своевременное размещение в единой информационной системе утвержденного плана-графика (изменений в план-график)</t>
  </si>
  <si>
    <t>Своевременное размещение в единой информационной системе информации и документов о заключении, изменении и исполнении муниципальных контрактов</t>
  </si>
  <si>
    <t>Проверка участника закупок, а также его учредителей, членов коллегиального исполнительного органа, лица, исполняющего функции единоличного исполнительного органа, на отсутствие их в реестре недобросовестных поставщиков (подрядчиков, исполнителей)</t>
  </si>
  <si>
    <t>Контроль соответствия объемов и качественных характеристик поставляемых товаров, выполняемых работ и оказываемых услуг нуждам управления</t>
  </si>
  <si>
    <t>Проведение экспертизы поставленного товара, результатов выполненной работы, оказанной услуги в соответствии с требованиями действующего законодательства</t>
  </si>
  <si>
    <t>Эффективность реализации мероприятия 1</t>
  </si>
  <si>
    <t xml:space="preserve">где N - общее число показателей (индикаторов) мероприятия 1;
n(i) - показатели (индикаторы), рост значений которых свидетельствует об улучшении ситуации в оцениваемой сфере;
n(j) - показатели (индикаторы), снижение значений которых свидетельствует об улучшении ситуации в оцениваемой сфере;
Xnплан - плановое значение показателей (индикаторов);
Xnфакт - фактическое значение показателей (индикаторов).
</t>
  </si>
  <si>
    <t>Степень выполнения мероприятия 1 (отношение выполненных мероприятий к запланированным)</t>
  </si>
  <si>
    <t xml:space="preserve">Степень достижения показателей (индикаторов) мероприятия 1 </t>
  </si>
  <si>
    <t>где N(1) - общее число показателей (индикаторов) мероприятия 1;
n(i) - показатели (индикаторы), рост значений которых свидетельствует об улучшении ситуации в оцениваемой сфере;
n(j) - показатели (индикаторы), снижение значений которых свидетельствует об улучшении ситуации в оцениваемой сфере;
Xnплан - плановое значение показателей (индикаторов);
Xnфакт - фактическое значение показателей (индикаторов).</t>
  </si>
  <si>
    <t>Мероприятие 2 «Процентные платежи по долговым обязательствам муниципального района Клявлинский»                                                                                                                           на 2018 – 2026 годы</t>
  </si>
  <si>
    <t>Цель. Повышение эффективности управления муниципальным долгом муниципального района Клявлинский</t>
  </si>
  <si>
    <t>Задача 1. Достижение приемлемых объема и структуры муниципальным долгом муниципального района Клявлинский и равномерного распределения платежей по муниципальному долгу муниципального района Клявлинский, выполнение финансовых обязательств по муниципальному долгу муниципального района Клявлинский</t>
  </si>
  <si>
    <t>8.</t>
  </si>
  <si>
    <t>Отношение объема муниципального долга муниципального района Клявлинский к доходам местного бюджета без учета утвержденного объёма безвозмездных поступлений</t>
  </si>
  <si>
    <t>9.</t>
  </si>
  <si>
    <t>Доля расходов на обслуживание муниципального долга муниципального района Клявлинский в общем объеме расходов местного бюджета, за исключением объема расходов, которые осуществляются за счет субвенций, предоставляемых из бюджетов бюджетной системы Российской Федерации</t>
  </si>
  <si>
    <t xml:space="preserve">Обеспечение своевременного исполнения долговых обязательств муниципального района Клявлинский </t>
  </si>
  <si>
    <t>Соблюдение дополнительных ограничений на расходы по погашению и обслуживанию  муниципального долга муниципального района Клявлинский</t>
  </si>
  <si>
    <t>Анализ возможностей осуществления новых заимствований и проведение оценки долговой нагрузки на местный бюджет</t>
  </si>
  <si>
    <t xml:space="preserve">Привлечение муниципальных заимствований муниципального района Клявлинский </t>
  </si>
  <si>
    <t xml:space="preserve">Соблюдение дополнительных ограничений на расходы по погашению и обслуживанию муниципального долга муниципального района Клявлинский </t>
  </si>
  <si>
    <t>Эффективность реализации мероприятия 2</t>
  </si>
  <si>
    <t xml:space="preserve">где N(2) – общее число показателей (индикаторов) мероприятия 2;
n(i) – показатели (индикаторы), рост значений которых свидетельствует об улучшении ситуации в оцениваемой сфере;
n(j) – показатели (индикаторы), снижение значений которых свидетельствует об улучшении ситуации в оцениваемой сфере;
Хn план – плановое значение показателей (индикаторов);
Хn факт – фактическое значение показателей (индикаторов);
F план – плановая сумма финансирования по мероприятию 2;
F факт – фактическая сумма финансирования по мероприятию 2.
</t>
  </si>
  <si>
    <t>Степень выполнения мероприятия 2 (отношение выполненных мероприятий к запланированным)</t>
  </si>
  <si>
    <t xml:space="preserve">Степень достижения показателей (индикаторов) мероприятия 2 </t>
  </si>
  <si>
    <t>где N(2) - общее число показателей (индикаторов) мероприятия 2;
n(i) - показатели (индикаторы), рост значений которых свидетельствует об улучшении ситуации в оцениваемой сфере;
n(j) - показатели (индикаторы), снижение значений которых свидетельствует об улучшении ситуации в оцениваемой сфере;
Xnплан - плановое значение показателей (индикаторов);
Xnфакт - фактическое значение показателей (индикаторов).</t>
  </si>
  <si>
    <t>Сумма финансирования мероприятия 2</t>
  </si>
  <si>
    <t>тыс.руб.</t>
  </si>
  <si>
    <t>Мероприятие 3 «Внутримуниципальные межбюджетные отношения муниципального района Клявлинский» на 2018 – 2026 годы</t>
  </si>
  <si>
    <t>Цель. Организация межбюджетных отношений, способствующих обеспечению равных условий для устойчивого исполнения расходных обязательств муниципальных образований муниципального района Клявлинский и повышению качества управления муниципальными финансами</t>
  </si>
  <si>
    <t>Задача 1. Совершенствование механизмов предоставления финансовой помощи местным бюджетам</t>
  </si>
  <si>
    <t>10.</t>
  </si>
  <si>
    <t>Наличие выверки исходных данных для расчета межбюджетных трансфертов на очередной финансовый год в срок до 1 сентября текущего года</t>
  </si>
  <si>
    <t>1 – да</t>
  </si>
  <si>
    <t>Актуализация нормативных правовых актов и методических документов, регламентирующих механизмы распределения и предоставления межбюджетных трансфертов в муниципальном районе Клявлинский</t>
  </si>
  <si>
    <r>
      <t xml:space="preserve">Задача 2. Сокращение </t>
    </r>
    <r>
      <rPr>
        <sz val="12"/>
        <rFont val="Times New Roman"/>
        <family val="1"/>
        <charset val="204"/>
      </rPr>
      <t>дифференциации муниципальных образований муниципального района Клявлинский в уровне их бюджетной обеспеченности, сбалансированности бюджетов сельских поселений</t>
    </r>
  </si>
  <si>
    <t>11.</t>
  </si>
  <si>
    <t>Эффективность выравнивания бюджетной обеспеченности</t>
  </si>
  <si>
    <t>раз</t>
  </si>
  <si>
    <t>12.</t>
  </si>
  <si>
    <t>Отношение просроченной кредиторской задолженности бюджетов сельских поселений к расходам бюджетов сельских поселений</t>
  </si>
  <si>
    <t>13.</t>
  </si>
  <si>
    <t>Среднее отношение дефицита бюджетов сельских поселений к доходам сельских поселений</t>
  </si>
  <si>
    <t xml:space="preserve">Проведение мониторинга отдельных параметров местных бюджетов (бюджетной обеспеченности, просроченной кредиторской задолженности местных бюджетов, дефицита местных бюджетов, расходов на содержание органов местного самоуправления и т.д.) </t>
  </si>
  <si>
    <t xml:space="preserve">Обеспечение сокращения дифференциации муниципальных образований в уровне их бюджетной обеспеченности и сбалансированности местных бюджетов </t>
  </si>
  <si>
    <t>Задача 3. Повышение эффективности управления муниципальными финансами</t>
  </si>
  <si>
    <t>14.</t>
  </si>
  <si>
    <t>Доля расходов бюджетов сельских поселений на содержание органов местного самоуправления (без учета целевых средств, за исключением стимулирующих субсидий) в общем объеме расходов (без учета целевых средств, за исключением стимулирующих субсидий)</t>
  </si>
  <si>
    <t>Направление в адрес органов местного самоуправления информации, отнесенной к компетенции управления, необходимой для своевременного формирования решений о местных бюджетах</t>
  </si>
  <si>
    <t>Эффективность реализации мероприятия 3</t>
  </si>
  <si>
    <t xml:space="preserve">где N(3) – общее число показателей (индикаторов) мероприятия 3;
n(i) – показатели (индикаторы), рост значений которых свидетельствует об улучшении ситуации в оцениваемой сфере;
n(j) – показатели (индикаторы), снижение значений которых свидетельствует об улучшении ситуации в оцениваемой сфере;
Хn план – плановое значение показателей (индикаторов);
Хn факт – фактическое значение показателей (индикаторов);
F план – плановая сумма финансирования по мероприятию 3;
F факт – фактическая сумма финансирования по мероприятию 3;
</t>
  </si>
  <si>
    <t>Степень выполнения мероприятия 3 (отношение выполненных мероприятий к запланированным)</t>
  </si>
  <si>
    <t xml:space="preserve">Степень достижения показателей (индикаторов) мероприятия 3 </t>
  </si>
  <si>
    <t>где N(3) - общее число показателей (индикаторов) мероприятия 3;
n(i) - показатели (индикаторы), рост значений которых свидетельствует об улучшении ситуации в оцениваемой сфере;
n(j) - показатели (индикаторы), снижение значений которых свидетельствует об улучшении ситуации в оцениваемой сфере;
Xnплан - плановое значение показателей (индикаторов);
Xnфакт - фактическое значение показателей (индикаторов).</t>
  </si>
  <si>
    <t>Сумма финансирования мероприятия 3</t>
  </si>
  <si>
    <t>Мероприятие 4 «Организация и осуществление контроля в финансово-бюджетной сфере на территории муниципального района Клявлинский» на 2018 – 2025 годы</t>
  </si>
  <si>
    <t>Цель. Обеспечение контроля за соблюдением бюджетного законодательства</t>
  </si>
  <si>
    <t>Задача 1. Организация и осуществление внутреннего муниципального финансового контроля на территории муниципального района Клявлинский</t>
  </si>
  <si>
    <t>15.</t>
  </si>
  <si>
    <t>Отношение объема проверенных средств местного бюджета к общему объему расходов местного бюджета</t>
  </si>
  <si>
    <t>16.</t>
  </si>
  <si>
    <t xml:space="preserve">Отношение количества запланированных контрольных мероприятий к общему числу завершённых контрольных мероприятий </t>
  </si>
  <si>
    <t>шт.</t>
  </si>
  <si>
    <r>
      <t xml:space="preserve">Проведение мероприятий по подготовке проектов нормативных правовых актов и изменений в действующие нормативные правовые акты </t>
    </r>
    <r>
      <rPr>
        <sz val="12"/>
        <rFont val="Times New Roman"/>
        <family val="1"/>
        <charset val="204"/>
      </rPr>
      <t>муниципального района Клявлинский</t>
    </r>
    <r>
      <rPr>
        <sz val="12"/>
        <color indexed="8"/>
        <rFont val="Times New Roman"/>
        <family val="1"/>
        <charset val="204"/>
      </rPr>
      <t xml:space="preserve"> в сфере осуществления внутреннего муниципального финансового контроля</t>
    </r>
  </si>
  <si>
    <t>Проведение проверок, ревизий в сфере внутреннего муниципального финансового контроля</t>
  </si>
  <si>
    <t>Проведение обследований в том числе  проектов нормативных правовых актов и соглашений, затрагивающих финансовые правоотношения</t>
  </si>
  <si>
    <t>Эффективность реализации мероприятия 4</t>
  </si>
  <si>
    <t xml:space="preserve">где N(4) - общее число показателей (индикаторов) мероприятия 4;
n(i) - показатели (индикаторы), рост значений которых свидетельствует об улучшении ситуации в оцениваемой сфере;
n(j) - показатели (индикаторы), снижение значений которых свидетельствует об улучшении ситуации в оцениваемой сфере;
Xnплан - плановое значение показателей (индикаторов);
Xnфакт - фактическое значение показателей (индикаторов).
</t>
  </si>
  <si>
    <t>Степень выполнения мероприятия 4 (отношение выполненных мероприятий к запланированным)</t>
  </si>
  <si>
    <t>Степень достижения показателей (индикаторов) мероприятия 4</t>
  </si>
  <si>
    <t>где N(4) - общее число показателей (индикаторов) мероприятия 4;
n(i) - показатели (индикаторы), рост значений которых свидетельствует об улучшении ситуации в оцениваемой сфере;
n(j) - показатели (индикаторы), снижение значений которых свидетельствует об улучшении ситуации в оцениваемой сфере;
Xnплан - плановое значение показателей (индикаторов);
Xnфакт - фактическое значение показателей (индикаторов).</t>
  </si>
  <si>
    <t>Эффективность муниципальной программы</t>
  </si>
  <si>
    <t xml:space="preserve">где Ri - показатель эффективности реализации мероприятия, финансируемого за счет бюджетных ассигнований местного бюджета за отчетный год (период);
Pi - удельный вес фактически произведенных расходов на реализацию мероприятия, финансируемого за счет бюджетных ассигнований местного бюджета, в общем объеме фактически произведенных расходов на реализацию муниципальной программы на конец отчетного года (периода);
Rj - показатель эффективности реализации мероприятия, который не выражен в стоимостной оценке;
Pj - удельный вес мероприятия, который не выражен в стоимостной оценке, принимается равным 1;
N - количество мероприятий, финансируемых за счет бюджетных ассигнований местного бюджета;
M - количество мероприятий, которые не выражены в стоимостной оценке;
k - коэффициент, рассчитываемый по формуле
</t>
  </si>
  <si>
    <t xml:space="preserve">Степень выполнения мероприятий муниципальной программы
Степень выполнения мероприятий муниципальной программы за отчетный год рассчитывается как отношение количества мероприятий, выполненных в отчетном году в установленные сроки, к общему количеству мероприятий, предусмотренных к выполнению в отчетном году. 
</t>
  </si>
  <si>
    <t xml:space="preserve">Степень выполнения мероприятий муниципальной программы за отчетный год рассчитывается как отношение количества мероприятий, выполненных в отчетном году в установленные сроки, к общему количеству мероприятий, предусмотренных к выполнению в отчетном году. 
</t>
  </si>
  <si>
    <t>Степень достижения показателей (индикаторов) муниципальной программы</t>
  </si>
  <si>
    <t xml:space="preserve">где N - общее число показателей (индикаторов) муниципальной программы;
n(i) - показатели (индикаторы), рост значений которых свидетельствует об улучшении ситуации в оцениваемой сфере;
n(j) - показатели (индикаторы), снижение значений которых свидетельствует об улучшении ситуации в оцениваемой сфере;
Xnплан - плановое значение показателей (индикаторов);
Xnфакт - фактическое значение показателей (индикаторов).
</t>
  </si>
  <si>
    <t>Сумма финансирования муниципальной программы</t>
  </si>
  <si>
    <t>Комплексная оценка эффективности реализации муниципальной программы  в соответствии с Порядком принятия решений о разработке, формирования и реализации, оценки эффективности муниципальных программ муниципального района Клявлинский утвержденным постановлением администрации муниципального района Клявлинский от 01.10.2013г. №394</t>
  </si>
  <si>
    <t>Вывод:</t>
  </si>
  <si>
    <t>Эффективность реализации муниципальной программы в 2024 году 99% - от 90% до 110% - эффективность реализации муниципальной программы соответствует запланированным результатам при запланированном объеме расходов.</t>
  </si>
  <si>
    <t xml:space="preserve">Социально-экономический эффект по результатам реализации программы - удовлетворение общественных потребностей, при существующих бюджетных ограничениях и соответствующей регламентации использования финансовых и других ресурсов. Эффективная система управления общественными финансами является важнейшим условием динамичного социального и экономического развития района.
</t>
  </si>
  <si>
    <t>Заместитель главы района по экономике и финансам</t>
  </si>
  <si>
    <t>Соловьев П.И.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</si>
</sst>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 _₽_-;\-* #,##0.00\ _₽_-;_-* &quot;-&quot;??\ _₽_-;_-@_-"/>
    <numFmt numFmtId="164" formatCode="0.0"/>
    <numFmt numFmtId="165" formatCode="0.0_ ;[Red]\-0.0\ "/>
    <numFmt numFmtId="166" formatCode="0_ ;[Red]\-0\ "/>
  </numFmts>
  <fonts count="9" x14ac:knownFonts="1">
    <font>
      <sz val="11"/>
      <color theme="1"/>
      <name val="Calibri"/>
      <family val="2"/>
      <scheme val="minor"/>
    </font>
    <font>
      <sz val="11"/>
      <color theme="1"/>
      <name val="Calibri"/>
      <family val="2"/>
      <scheme val="minor"/>
    </font>
    <font>
      <sz val="12"/>
      <name val="Times New Roman"/>
      <family val="1"/>
      <charset val="204"/>
    </font>
    <font>
      <sz val="12"/>
      <color indexed="8"/>
      <name val="Times New Roman"/>
      <family val="1"/>
      <charset val="204"/>
    </font>
    <font>
      <sz val="12"/>
      <name val="Arial"/>
      <family val="2"/>
      <charset val="204"/>
    </font>
    <font>
      <sz val="12"/>
      <color rgb="FF000000"/>
      <name val="Times New Roman"/>
      <family val="1"/>
      <charset val="204"/>
    </font>
    <font>
      <b/>
      <sz val="12"/>
      <name val="Times New Roman"/>
      <family val="1"/>
      <charset val="204"/>
    </font>
    <font>
      <b/>
      <sz val="12"/>
      <name val="Arial"/>
      <family val="2"/>
      <charset val="204"/>
    </font>
    <font>
      <b/>
      <sz val="12"/>
      <color indexed="8"/>
      <name val="Times New Roman"/>
      <family val="1"/>
      <charset val="204"/>
    </font>
  </fonts>
  <fills count="4">
    <fill>
      <patternFill patternType="none"/>
    </fill>
    <fill>
      <patternFill patternType="gray125"/>
    </fill>
    <fill>
      <patternFill patternType="solid">
        <fgColor theme="6" tint="0.79998168889431442"/>
        <bgColor indexed="64"/>
      </patternFill>
    </fill>
    <fill>
      <patternFill patternType="solid">
        <fgColor rgb="FFFFFF00"/>
        <bgColor indexed="64"/>
      </patternFill>
    </fill>
  </fills>
  <borders count="9">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style="medium">
        <color indexed="64"/>
      </top>
      <bottom/>
      <diagonal/>
    </border>
  </borders>
  <cellStyleXfs count="2">
    <xf numFmtId="0" fontId="0" fillId="0" borderId="0"/>
    <xf numFmtId="43" fontId="1" fillId="0" borderId="0" applyFont="0" applyFill="0" applyBorder="0" applyAlignment="0" applyProtection="0"/>
  </cellStyleXfs>
  <cellXfs count="77">
    <xf numFmtId="0" fontId="0" fillId="0" borderId="0" xfId="0"/>
    <xf numFmtId="0" fontId="2" fillId="0" borderId="0" xfId="0" applyFont="1" applyAlignment="1" applyProtection="1">
      <alignment horizontal="center" vertical="top"/>
    </xf>
    <xf numFmtId="0" fontId="2" fillId="0" borderId="0" xfId="0" applyFont="1" applyBorder="1" applyAlignment="1" applyProtection="1">
      <alignment horizontal="center" vertical="top"/>
    </xf>
    <xf numFmtId="0" fontId="2" fillId="0" borderId="1" xfId="0" applyFont="1" applyBorder="1" applyAlignment="1" applyProtection="1">
      <alignment horizontal="center" vertical="center" wrapText="1"/>
    </xf>
    <xf numFmtId="0" fontId="2" fillId="0" borderId="2" xfId="0" applyFont="1" applyBorder="1" applyAlignment="1" applyProtection="1">
      <alignment horizontal="center" vertical="center" wrapText="1"/>
    </xf>
    <xf numFmtId="0" fontId="2" fillId="0" borderId="3" xfId="0" applyFont="1" applyBorder="1" applyAlignment="1" applyProtection="1">
      <alignment horizontal="center" vertical="center" wrapText="1"/>
    </xf>
    <xf numFmtId="0" fontId="2" fillId="0" borderId="2"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2" fillId="0" borderId="1" xfId="0" applyFont="1" applyBorder="1" applyAlignment="1" applyProtection="1">
      <alignment horizontal="center" vertical="top" wrapText="1"/>
    </xf>
    <xf numFmtId="0" fontId="2" fillId="0" borderId="4" xfId="0" applyFont="1" applyBorder="1" applyAlignment="1" applyProtection="1">
      <alignment horizontal="center" vertical="top" wrapText="1"/>
    </xf>
    <xf numFmtId="0" fontId="2" fillId="0" borderId="5" xfId="0" applyFont="1" applyBorder="1" applyAlignment="1" applyProtection="1">
      <alignment horizontal="center" vertical="top" wrapText="1"/>
    </xf>
    <xf numFmtId="0" fontId="2" fillId="0" borderId="6" xfId="0" applyFont="1" applyBorder="1" applyAlignment="1" applyProtection="1">
      <alignment horizontal="center" vertical="top" wrapText="1"/>
    </xf>
    <xf numFmtId="0" fontId="2" fillId="0" borderId="7" xfId="0" applyFont="1" applyBorder="1" applyAlignment="1" applyProtection="1">
      <alignment horizontal="center" vertical="center" wrapText="1"/>
    </xf>
    <xf numFmtId="0" fontId="2" fillId="0" borderId="7" xfId="0" applyFont="1" applyBorder="1" applyAlignment="1" applyProtection="1">
      <alignment horizontal="center" vertical="top" wrapText="1"/>
    </xf>
    <xf numFmtId="0" fontId="2" fillId="0" borderId="8" xfId="0" applyFont="1" applyBorder="1" applyAlignment="1" applyProtection="1">
      <alignment horizontal="center" vertical="top" wrapText="1"/>
    </xf>
    <xf numFmtId="0" fontId="2" fillId="0" borderId="0" xfId="0" applyFont="1" applyAlignment="1" applyProtection="1">
      <alignment horizontal="center" vertical="top" wrapText="1"/>
    </xf>
    <xf numFmtId="0" fontId="2" fillId="2" borderId="0" xfId="0" applyFont="1" applyFill="1" applyBorder="1" applyAlignment="1" applyProtection="1">
      <alignment horizontal="left" vertical="top" wrapText="1"/>
    </xf>
    <xf numFmtId="0" fontId="2" fillId="2" borderId="0" xfId="0" applyFont="1" applyFill="1" applyBorder="1" applyAlignment="1" applyProtection="1">
      <alignment horizontal="justify" vertical="top" wrapText="1"/>
    </xf>
    <xf numFmtId="0" fontId="2" fillId="2" borderId="0" xfId="0" applyFont="1" applyFill="1" applyBorder="1" applyAlignment="1" applyProtection="1">
      <alignment horizontal="center" vertical="top" wrapText="1"/>
    </xf>
    <xf numFmtId="164" fontId="2" fillId="3" borderId="0" xfId="0" applyNumberFormat="1" applyFont="1" applyFill="1" applyBorder="1" applyAlignment="1" applyProtection="1">
      <alignment horizontal="center" vertical="top" wrapText="1"/>
    </xf>
    <xf numFmtId="165" fontId="2" fillId="3" borderId="0" xfId="0" applyNumberFormat="1" applyFont="1" applyFill="1" applyBorder="1" applyAlignment="1" applyProtection="1">
      <alignment horizontal="center" vertical="top" wrapText="1"/>
    </xf>
    <xf numFmtId="164" fontId="2" fillId="3" borderId="0" xfId="0" applyNumberFormat="1" applyFont="1" applyFill="1" applyBorder="1" applyAlignment="1" applyProtection="1">
      <alignment horizontal="center" vertical="top" wrapText="1"/>
    </xf>
    <xf numFmtId="0" fontId="2" fillId="0" borderId="0" xfId="0" applyFont="1" applyBorder="1" applyAlignment="1">
      <alignment horizontal="right" vertical="top" wrapText="1"/>
    </xf>
    <xf numFmtId="0" fontId="2" fillId="0" borderId="0" xfId="0" applyFont="1" applyBorder="1" applyAlignment="1">
      <alignment vertical="top" wrapText="1"/>
    </xf>
    <xf numFmtId="0" fontId="2" fillId="0" borderId="0" xfId="0" applyFont="1" applyBorder="1" applyAlignment="1" applyProtection="1">
      <alignment vertical="top" wrapText="1"/>
    </xf>
    <xf numFmtId="166" fontId="3" fillId="0" borderId="0" xfId="0" applyNumberFormat="1" applyFont="1" applyBorder="1" applyAlignment="1" applyProtection="1">
      <alignment horizontal="center" vertical="top" wrapText="1"/>
    </xf>
    <xf numFmtId="165" fontId="3" fillId="0" borderId="0" xfId="0" applyNumberFormat="1" applyFont="1" applyBorder="1" applyAlignment="1" applyProtection="1">
      <alignment horizontal="center" vertical="top" wrapText="1"/>
    </xf>
    <xf numFmtId="164" fontId="3" fillId="0" borderId="0" xfId="0" applyNumberFormat="1" applyFont="1" applyBorder="1" applyAlignment="1" applyProtection="1">
      <alignment horizontal="center" vertical="top" wrapText="1"/>
    </xf>
    <xf numFmtId="0" fontId="2" fillId="0" borderId="0" xfId="0" applyFont="1" applyBorder="1" applyAlignment="1" applyProtection="1">
      <alignment horizontal="center" vertical="top" wrapText="1"/>
    </xf>
    <xf numFmtId="0" fontId="4" fillId="0" borderId="0" xfId="0" applyFont="1" applyBorder="1" applyAlignment="1" applyProtection="1">
      <alignment vertical="top"/>
    </xf>
    <xf numFmtId="0" fontId="2" fillId="2" borderId="0" xfId="0" applyFont="1" applyFill="1" applyBorder="1" applyAlignment="1" applyProtection="1">
      <alignment horizontal="center" vertical="top" wrapText="1"/>
    </xf>
    <xf numFmtId="1" fontId="2" fillId="2" borderId="0" xfId="0" applyNumberFormat="1" applyFont="1" applyFill="1" applyBorder="1" applyAlignment="1" applyProtection="1">
      <alignment horizontal="center" vertical="top" wrapText="1"/>
    </xf>
    <xf numFmtId="165" fontId="2" fillId="2" borderId="0" xfId="0" applyNumberFormat="1" applyFont="1" applyFill="1" applyBorder="1" applyAlignment="1" applyProtection="1">
      <alignment horizontal="center" vertical="top" wrapText="1"/>
    </xf>
    <xf numFmtId="164" fontId="2" fillId="2" borderId="0" xfId="0" applyNumberFormat="1" applyFont="1" applyFill="1" applyBorder="1" applyAlignment="1" applyProtection="1">
      <alignment horizontal="center" vertical="top" wrapText="1"/>
      <protection locked="0"/>
    </xf>
    <xf numFmtId="0" fontId="2" fillId="0" borderId="0" xfId="0" applyFont="1" applyBorder="1" applyAlignment="1">
      <alignment wrapText="1"/>
    </xf>
    <xf numFmtId="0" fontId="2" fillId="0" borderId="0" xfId="0" applyFont="1" applyBorder="1" applyAlignment="1" applyProtection="1">
      <alignment horizontal="left" vertical="top" wrapText="1"/>
    </xf>
    <xf numFmtId="0" fontId="2" fillId="0" borderId="0" xfId="0" applyFont="1" applyBorder="1" applyAlignment="1" applyProtection="1">
      <alignment horizontal="justify" vertical="top" wrapText="1"/>
    </xf>
    <xf numFmtId="0" fontId="2" fillId="0" borderId="0" xfId="0" applyFont="1" applyBorder="1" applyAlignment="1" applyProtection="1">
      <alignment horizontal="center" vertical="top" wrapText="1"/>
    </xf>
    <xf numFmtId="165" fontId="2" fillId="0" borderId="0" xfId="0" applyNumberFormat="1" applyFont="1" applyFill="1" applyBorder="1" applyAlignment="1" applyProtection="1">
      <alignment horizontal="center" vertical="top" wrapText="1"/>
    </xf>
    <xf numFmtId="0" fontId="4" fillId="0" borderId="0" xfId="0" applyFont="1" applyAlignment="1" applyProtection="1">
      <alignment vertical="top"/>
    </xf>
    <xf numFmtId="0" fontId="3" fillId="0" borderId="0" xfId="0" applyFont="1" applyBorder="1" applyAlignment="1" applyProtection="1">
      <alignment horizontal="center" vertical="top" wrapText="1"/>
    </xf>
    <xf numFmtId="0" fontId="2" fillId="2" borderId="0" xfId="0" applyFont="1" applyFill="1" applyBorder="1" applyAlignment="1" applyProtection="1">
      <alignment horizontal="left" vertical="top" wrapText="1"/>
    </xf>
    <xf numFmtId="0" fontId="2" fillId="2" borderId="0" xfId="0" applyFont="1" applyFill="1" applyBorder="1" applyAlignment="1" applyProtection="1">
      <alignment horizontal="justify" vertical="top" wrapText="1"/>
    </xf>
    <xf numFmtId="0" fontId="3" fillId="2" borderId="0" xfId="0" applyFont="1" applyFill="1" applyBorder="1" applyAlignment="1" applyProtection="1">
      <alignment horizontal="center" vertical="top" wrapText="1"/>
    </xf>
    <xf numFmtId="164" fontId="3" fillId="2" borderId="0" xfId="0" applyNumberFormat="1" applyFont="1" applyFill="1" applyBorder="1" applyAlignment="1" applyProtection="1">
      <alignment horizontal="center" vertical="top" wrapText="1"/>
    </xf>
    <xf numFmtId="165" fontId="3" fillId="2" borderId="0" xfId="0" applyNumberFormat="1" applyFont="1" applyFill="1" applyBorder="1" applyAlignment="1" applyProtection="1">
      <alignment horizontal="center" vertical="top" wrapText="1"/>
    </xf>
    <xf numFmtId="164" fontId="3" fillId="2" borderId="0" xfId="0" applyNumberFormat="1" applyFont="1" applyFill="1" applyBorder="1" applyAlignment="1" applyProtection="1">
      <alignment horizontal="center" vertical="top" wrapText="1"/>
      <protection locked="0"/>
    </xf>
    <xf numFmtId="0" fontId="3" fillId="2" borderId="0" xfId="0" applyFont="1" applyFill="1" applyBorder="1" applyAlignment="1" applyProtection="1">
      <alignment horizontal="justify" vertical="top" wrapText="1"/>
    </xf>
    <xf numFmtId="164" fontId="2" fillId="2" borderId="0" xfId="0" applyNumberFormat="1" applyFont="1" applyFill="1" applyBorder="1" applyAlignment="1" applyProtection="1">
      <alignment horizontal="center" vertical="top" wrapText="1"/>
    </xf>
    <xf numFmtId="0" fontId="2" fillId="0" borderId="0" xfId="0" applyFont="1" applyBorder="1" applyAlignment="1" applyProtection="1">
      <alignment horizontal="left" wrapText="1"/>
    </xf>
    <xf numFmtId="164" fontId="3" fillId="3" borderId="0" xfId="0" applyNumberFormat="1" applyFont="1" applyFill="1" applyBorder="1" applyAlignment="1" applyProtection="1">
      <alignment horizontal="center" vertical="top" wrapText="1"/>
    </xf>
    <xf numFmtId="165" fontId="3" fillId="3" borderId="0" xfId="0" applyNumberFormat="1" applyFont="1" applyFill="1" applyBorder="1" applyAlignment="1" applyProtection="1">
      <alignment horizontal="center" vertical="top" wrapText="1"/>
    </xf>
    <xf numFmtId="0" fontId="3" fillId="0" borderId="0" xfId="0" applyFont="1" applyBorder="1" applyAlignment="1" applyProtection="1">
      <alignment horizontal="justify" vertical="top" wrapText="1"/>
    </xf>
    <xf numFmtId="43" fontId="3" fillId="2" borderId="0" xfId="1" applyFont="1" applyFill="1" applyBorder="1" applyAlignment="1" applyProtection="1">
      <alignment horizontal="center" vertical="top" wrapText="1"/>
      <protection locked="0"/>
    </xf>
    <xf numFmtId="0" fontId="3" fillId="2" borderId="0" xfId="0" applyFont="1" applyFill="1" applyBorder="1" applyAlignment="1" applyProtection="1">
      <alignment horizontal="justify" vertical="top" wrapText="1"/>
    </xf>
    <xf numFmtId="165" fontId="2" fillId="2" borderId="0" xfId="0" applyNumberFormat="1" applyFont="1" applyFill="1" applyBorder="1" applyAlignment="1" applyProtection="1">
      <alignment horizontal="center" vertical="top" wrapText="1"/>
    </xf>
    <xf numFmtId="0" fontId="5" fillId="0" borderId="0" xfId="0" applyFont="1" applyBorder="1" applyAlignment="1">
      <alignment vertical="top" wrapText="1"/>
    </xf>
    <xf numFmtId="0" fontId="6" fillId="0" borderId="0" xfId="0" applyFont="1" applyBorder="1" applyAlignment="1" applyProtection="1">
      <alignment horizontal="center" vertical="top" wrapText="1"/>
    </xf>
    <xf numFmtId="43" fontId="7" fillId="0" borderId="0" xfId="0" applyNumberFormat="1" applyFont="1" applyAlignment="1" applyProtection="1">
      <alignment vertical="top"/>
    </xf>
    <xf numFmtId="0" fontId="2" fillId="0" borderId="0" xfId="0" applyFont="1" applyBorder="1" applyAlignment="1" applyProtection="1">
      <alignment horizontal="left" vertical="center" wrapText="1"/>
    </xf>
    <xf numFmtId="164" fontId="8" fillId="0" borderId="0" xfId="0" applyNumberFormat="1" applyFont="1" applyBorder="1" applyAlignment="1" applyProtection="1">
      <alignment horizontal="center" vertical="top" wrapText="1"/>
    </xf>
    <xf numFmtId="0" fontId="2" fillId="0" borderId="0" xfId="0" applyFont="1" applyBorder="1" applyAlignment="1" applyProtection="1">
      <alignment horizontal="left" vertical="top" wrapText="1"/>
    </xf>
    <xf numFmtId="0" fontId="8" fillId="0" borderId="0" xfId="0" applyFont="1" applyBorder="1" applyAlignment="1" applyProtection="1">
      <alignment horizontal="justify" vertical="top" wrapText="1"/>
    </xf>
    <xf numFmtId="0" fontId="6" fillId="0" borderId="0" xfId="0" applyFont="1" applyBorder="1" applyAlignment="1" applyProtection="1">
      <alignment horizontal="center" vertical="top" wrapText="1"/>
    </xf>
    <xf numFmtId="43" fontId="8" fillId="2" borderId="0" xfId="1" applyFont="1" applyFill="1" applyBorder="1" applyAlignment="1" applyProtection="1">
      <alignment horizontal="center" vertical="top" wrapText="1"/>
      <protection locked="0"/>
    </xf>
    <xf numFmtId="165" fontId="8" fillId="0" borderId="0" xfId="0" applyNumberFormat="1" applyFont="1" applyBorder="1" applyAlignment="1" applyProtection="1">
      <alignment horizontal="center" vertical="top" wrapText="1"/>
    </xf>
    <xf numFmtId="0" fontId="4" fillId="0" borderId="0" xfId="0" applyFont="1" applyBorder="1" applyAlignment="1" applyProtection="1">
      <alignment horizontal="left" vertical="top"/>
    </xf>
    <xf numFmtId="0" fontId="2" fillId="0" borderId="0" xfId="0" applyFont="1" applyBorder="1" applyAlignment="1" applyProtection="1">
      <alignment vertical="top"/>
    </xf>
    <xf numFmtId="0" fontId="4" fillId="0" borderId="0" xfId="0" applyFont="1" applyAlignment="1" applyProtection="1">
      <alignment horizontal="left" vertical="top"/>
    </xf>
    <xf numFmtId="0" fontId="2" fillId="0" borderId="0" xfId="0" applyFont="1" applyAlignment="1" applyProtection="1">
      <alignment horizontal="left" vertical="top" wrapText="1"/>
    </xf>
    <xf numFmtId="0" fontId="2" fillId="0" borderId="0" xfId="0" applyFont="1" applyAlignment="1" applyProtection="1">
      <alignment wrapText="1"/>
    </xf>
    <xf numFmtId="0" fontId="2" fillId="0" borderId="0" xfId="0" applyFont="1" applyAlignment="1" applyProtection="1">
      <alignment vertical="top"/>
    </xf>
    <xf numFmtId="0" fontId="2" fillId="0" borderId="0" xfId="0" applyFont="1" applyAlignment="1" applyProtection="1"/>
    <xf numFmtId="0" fontId="4" fillId="0" borderId="0" xfId="0" applyFont="1" applyFill="1" applyBorder="1" applyAlignment="1" applyProtection="1">
      <alignment horizontal="left" vertical="top"/>
    </xf>
    <xf numFmtId="0" fontId="2" fillId="0" borderId="0" xfId="0" applyFont="1" applyFill="1" applyBorder="1" applyAlignment="1" applyProtection="1">
      <alignment vertical="top" wrapText="1"/>
    </xf>
    <xf numFmtId="0" fontId="4" fillId="0" borderId="0" xfId="0" applyFont="1" applyFill="1" applyBorder="1" applyAlignment="1">
      <alignment vertical="top" wrapText="1"/>
    </xf>
    <xf numFmtId="0" fontId="0" fillId="0" borderId="0" xfId="0" applyFill="1"/>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wmf"/><Relationship Id="rId2" Type="http://schemas.openxmlformats.org/officeDocument/2006/relationships/image" Target="../media/image2.wmf"/><Relationship Id="rId1" Type="http://schemas.openxmlformats.org/officeDocument/2006/relationships/image" Target="../media/image1.wmf"/><Relationship Id="rId5" Type="http://schemas.openxmlformats.org/officeDocument/2006/relationships/image" Target="../media/image5.wmf"/><Relationship Id="rId4" Type="http://schemas.openxmlformats.org/officeDocument/2006/relationships/image" Target="../media/image4.wmf"/></Relationships>
</file>

<file path=xl/drawings/drawing1.xml><?xml version="1.0" encoding="utf-8"?>
<xdr:wsDr xmlns:xdr="http://schemas.openxmlformats.org/drawingml/2006/spreadsheetDrawing" xmlns:a="http://schemas.openxmlformats.org/drawingml/2006/main">
  <xdr:twoCellAnchor>
    <xdr:from>
      <xdr:col>1</xdr:col>
      <xdr:colOff>3190875</xdr:colOff>
      <xdr:row>138</xdr:row>
      <xdr:rowOff>2809875</xdr:rowOff>
    </xdr:from>
    <xdr:to>
      <xdr:col>2</xdr:col>
      <xdr:colOff>581025</xdr:colOff>
      <xdr:row>138</xdr:row>
      <xdr:rowOff>3467100</xdr:rowOff>
    </xdr:to>
    <xdr:pic>
      <xdr:nvPicPr>
        <xdr:cNvPr id="2" name="Picture 1"/>
        <xdr:cNvPicPr>
          <a:picLocks noChangeAspect="1" noChangeArrowheads="1"/>
        </xdr:cNvPicPr>
      </xdr:nvPicPr>
      <xdr:blipFill>
        <a:blip xmlns:r="http://schemas.openxmlformats.org/officeDocument/2006/relationships" r:embed="rId1" cstate="print"/>
        <a:srcRect r="11377"/>
        <a:stretch>
          <a:fillRect/>
        </a:stretch>
      </xdr:blipFill>
      <xdr:spPr bwMode="auto">
        <a:xfrm>
          <a:off x="3609975" y="79686150"/>
          <a:ext cx="1581150" cy="657225"/>
        </a:xfrm>
        <a:prstGeom prst="rect">
          <a:avLst/>
        </a:prstGeom>
        <a:noFill/>
        <a:ln w="9525">
          <a:noFill/>
          <a:miter lim="800000"/>
          <a:headEnd/>
          <a:tailEnd/>
        </a:ln>
      </xdr:spPr>
    </xdr:pic>
    <xdr:clientData/>
  </xdr:twoCellAnchor>
  <xdr:twoCellAnchor>
    <xdr:from>
      <xdr:col>1</xdr:col>
      <xdr:colOff>3009900</xdr:colOff>
      <xdr:row>138</xdr:row>
      <xdr:rowOff>152400</xdr:rowOff>
    </xdr:from>
    <xdr:to>
      <xdr:col>3</xdr:col>
      <xdr:colOff>104775</xdr:colOff>
      <xdr:row>138</xdr:row>
      <xdr:rowOff>723900</xdr:rowOff>
    </xdr:to>
    <xdr:pic>
      <xdr:nvPicPr>
        <xdr:cNvPr id="3" name="Picture 2"/>
        <xdr:cNvPicPr>
          <a:picLocks noChangeAspect="1" noChangeArrowheads="1"/>
        </xdr:cNvPicPr>
      </xdr:nvPicPr>
      <xdr:blipFill>
        <a:blip xmlns:r="http://schemas.openxmlformats.org/officeDocument/2006/relationships" r:embed="rId2" cstate="print"/>
        <a:srcRect/>
        <a:stretch>
          <a:fillRect/>
        </a:stretch>
      </xdr:blipFill>
      <xdr:spPr bwMode="auto">
        <a:xfrm>
          <a:off x="3429000" y="77028675"/>
          <a:ext cx="2552700" cy="571500"/>
        </a:xfrm>
        <a:prstGeom prst="rect">
          <a:avLst/>
        </a:prstGeom>
        <a:noFill/>
        <a:ln w="9525">
          <a:noFill/>
          <a:miter lim="800000"/>
          <a:headEnd/>
          <a:tailEnd/>
        </a:ln>
      </xdr:spPr>
    </xdr:pic>
    <xdr:clientData/>
  </xdr:twoCellAnchor>
  <xdr:twoCellAnchor>
    <xdr:from>
      <xdr:col>1</xdr:col>
      <xdr:colOff>2543175</xdr:colOff>
      <xdr:row>141</xdr:row>
      <xdr:rowOff>790575</xdr:rowOff>
    </xdr:from>
    <xdr:to>
      <xdr:col>3</xdr:col>
      <xdr:colOff>323850</xdr:colOff>
      <xdr:row>141</xdr:row>
      <xdr:rowOff>2047875</xdr:rowOff>
    </xdr:to>
    <xdr:grpSp>
      <xdr:nvGrpSpPr>
        <xdr:cNvPr id="4" name="Группа 563"/>
        <xdr:cNvGrpSpPr>
          <a:grpSpLocks/>
        </xdr:cNvGrpSpPr>
      </xdr:nvGrpSpPr>
      <xdr:grpSpPr bwMode="auto">
        <a:xfrm>
          <a:off x="2962275" y="76257150"/>
          <a:ext cx="3238500" cy="876300"/>
          <a:chOff x="2980767" y="57239648"/>
          <a:chExt cx="2662583" cy="962047"/>
        </a:xfrm>
      </xdr:grpSpPr>
      <xdr:grpSp>
        <xdr:nvGrpSpPr>
          <xdr:cNvPr id="5" name="Group 723"/>
          <xdr:cNvGrpSpPr>
            <a:grpSpLocks noChangeAspect="1"/>
          </xdr:cNvGrpSpPr>
        </xdr:nvGrpSpPr>
        <xdr:grpSpPr bwMode="auto">
          <a:xfrm>
            <a:off x="2980767" y="57239648"/>
            <a:ext cx="2662583" cy="962047"/>
            <a:chOff x="51" y="53"/>
            <a:chExt cx="4208" cy="1514"/>
          </a:xfrm>
        </xdr:grpSpPr>
        <xdr:sp macro="" textlink="">
          <xdr:nvSpPr>
            <xdr:cNvPr id="7" name="Rectangle 767"/>
            <xdr:cNvSpPr>
              <a:spLocks noChangeArrowheads="1"/>
            </xdr:cNvSpPr>
          </xdr:nvSpPr>
          <xdr:spPr bwMode="auto">
            <a:xfrm>
              <a:off x="1585" y="226"/>
              <a:ext cx="70" cy="33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8" name="Rectangle 766"/>
            <xdr:cNvSpPr>
              <a:spLocks noChangeArrowheads="1"/>
            </xdr:cNvSpPr>
          </xdr:nvSpPr>
          <xdr:spPr bwMode="auto">
            <a:xfrm>
              <a:off x="1712" y="226"/>
              <a:ext cx="84" cy="33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9" name="Rectangle 765"/>
            <xdr:cNvSpPr>
              <a:spLocks noChangeArrowheads="1"/>
            </xdr:cNvSpPr>
          </xdr:nvSpPr>
          <xdr:spPr bwMode="auto">
            <a:xfrm>
              <a:off x="1585" y="702"/>
              <a:ext cx="70" cy="33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0" name="Rectangle 764"/>
            <xdr:cNvSpPr>
              <a:spLocks noChangeArrowheads="1"/>
            </xdr:cNvSpPr>
          </xdr:nvSpPr>
          <xdr:spPr bwMode="auto">
            <a:xfrm>
              <a:off x="1726" y="702"/>
              <a:ext cx="84" cy="33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1" name="Line 763"/>
            <xdr:cNvSpPr>
              <a:spLocks noChangeShapeType="1"/>
            </xdr:cNvSpPr>
          </xdr:nvSpPr>
          <xdr:spPr bwMode="auto">
            <a:xfrm>
              <a:off x="1180" y="553"/>
              <a:ext cx="1004" cy="1"/>
            </a:xfrm>
            <a:prstGeom prst="line">
              <a:avLst/>
            </a:prstGeom>
            <a:noFill/>
            <a:ln w="7">
              <a:solidFill>
                <a:srgbClr val="000000"/>
              </a:solidFill>
              <a:round/>
              <a:headEnd/>
              <a:tailEnd/>
            </a:ln>
          </xdr:spPr>
        </xdr:sp>
        <xdr:sp macro="" textlink="">
          <xdr:nvSpPr>
            <xdr:cNvPr id="12" name="Rectangle 762"/>
            <xdr:cNvSpPr>
              <a:spLocks noChangeArrowheads="1"/>
            </xdr:cNvSpPr>
          </xdr:nvSpPr>
          <xdr:spPr bwMode="auto">
            <a:xfrm>
              <a:off x="3189" y="212"/>
              <a:ext cx="70" cy="33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3" name="Rectangle 761"/>
            <xdr:cNvSpPr>
              <a:spLocks noChangeArrowheads="1"/>
            </xdr:cNvSpPr>
          </xdr:nvSpPr>
          <xdr:spPr bwMode="auto">
            <a:xfrm>
              <a:off x="3330" y="212"/>
              <a:ext cx="84" cy="33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4" name="Rectangle 760"/>
            <xdr:cNvSpPr>
              <a:spLocks noChangeArrowheads="1"/>
            </xdr:cNvSpPr>
          </xdr:nvSpPr>
          <xdr:spPr bwMode="auto">
            <a:xfrm>
              <a:off x="3189" y="702"/>
              <a:ext cx="84" cy="33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5" name="Rectangle 759"/>
            <xdr:cNvSpPr>
              <a:spLocks noChangeArrowheads="1"/>
            </xdr:cNvSpPr>
          </xdr:nvSpPr>
          <xdr:spPr bwMode="auto">
            <a:xfrm>
              <a:off x="3330" y="702"/>
              <a:ext cx="84" cy="33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6" name="Line 758"/>
            <xdr:cNvSpPr>
              <a:spLocks noChangeShapeType="1"/>
            </xdr:cNvSpPr>
          </xdr:nvSpPr>
          <xdr:spPr bwMode="auto">
            <a:xfrm>
              <a:off x="2792" y="553"/>
              <a:ext cx="1015" cy="1"/>
            </a:xfrm>
            <a:prstGeom prst="line">
              <a:avLst/>
            </a:prstGeom>
            <a:noFill/>
            <a:ln w="7">
              <a:solidFill>
                <a:srgbClr val="000000"/>
              </a:solidFill>
              <a:round/>
              <a:headEnd/>
              <a:tailEnd/>
            </a:ln>
          </xdr:spPr>
        </xdr:sp>
        <xdr:sp macro="" textlink="">
          <xdr:nvSpPr>
            <xdr:cNvPr id="17" name="Line 757"/>
            <xdr:cNvSpPr>
              <a:spLocks noChangeShapeType="1"/>
            </xdr:cNvSpPr>
          </xdr:nvSpPr>
          <xdr:spPr bwMode="auto">
            <a:xfrm>
              <a:off x="707" y="1068"/>
              <a:ext cx="3285" cy="1"/>
            </a:xfrm>
            <a:prstGeom prst="line">
              <a:avLst/>
            </a:prstGeom>
            <a:noFill/>
            <a:ln w="14">
              <a:solidFill>
                <a:srgbClr val="000000"/>
              </a:solidFill>
              <a:round/>
              <a:headEnd/>
              <a:tailEnd/>
            </a:ln>
          </xdr:spPr>
        </xdr:sp>
        <xdr:sp macro="" textlink="">
          <xdr:nvSpPr>
            <xdr:cNvPr id="18" name="Rectangle 756"/>
            <xdr:cNvSpPr>
              <a:spLocks noChangeArrowheads="1"/>
            </xdr:cNvSpPr>
          </xdr:nvSpPr>
          <xdr:spPr bwMode="auto">
            <a:xfrm>
              <a:off x="4258" y="846"/>
              <a:ext cx="1" cy="260"/>
            </a:xfrm>
            <a:prstGeom prst="rect">
              <a:avLst/>
            </a:prstGeom>
            <a:noFill/>
            <a:ln w="9525">
              <a:noFill/>
              <a:miter lim="800000"/>
              <a:headEnd/>
              <a:tailEnd/>
            </a:ln>
          </xdr:spPr>
        </xdr:sp>
        <xdr:sp macro="" textlink="">
          <xdr:nvSpPr>
            <xdr:cNvPr id="19" name="Rectangle 755"/>
            <xdr:cNvSpPr>
              <a:spLocks noChangeArrowheads="1"/>
            </xdr:cNvSpPr>
          </xdr:nvSpPr>
          <xdr:spPr bwMode="auto">
            <a:xfrm>
              <a:off x="2246" y="1120"/>
              <a:ext cx="211" cy="447"/>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Times New Roman"/>
                  <a:cs typeface="Times New Roman"/>
                </a:rPr>
                <a:t>N</a:t>
              </a:r>
            </a:p>
          </xdr:txBody>
        </xdr:sp>
        <xdr:sp macro="" textlink="">
          <xdr:nvSpPr>
            <xdr:cNvPr id="20" name="Rectangle 754"/>
            <xdr:cNvSpPr>
              <a:spLocks noChangeArrowheads="1"/>
            </xdr:cNvSpPr>
          </xdr:nvSpPr>
          <xdr:spPr bwMode="auto">
            <a:xfrm>
              <a:off x="2823" y="644"/>
              <a:ext cx="211" cy="44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1" name="Rectangle 753"/>
            <xdr:cNvSpPr>
              <a:spLocks noChangeArrowheads="1"/>
            </xdr:cNvSpPr>
          </xdr:nvSpPr>
          <xdr:spPr bwMode="auto">
            <a:xfrm>
              <a:off x="2838" y="154"/>
              <a:ext cx="211" cy="44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2" name="Rectangle 752"/>
            <xdr:cNvSpPr>
              <a:spLocks noChangeArrowheads="1"/>
            </xdr:cNvSpPr>
          </xdr:nvSpPr>
          <xdr:spPr bwMode="auto">
            <a:xfrm>
              <a:off x="1219" y="644"/>
              <a:ext cx="211" cy="44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3" name="Rectangle 751"/>
            <xdr:cNvSpPr>
              <a:spLocks noChangeArrowheads="1"/>
            </xdr:cNvSpPr>
          </xdr:nvSpPr>
          <xdr:spPr bwMode="auto">
            <a:xfrm>
              <a:off x="1219" y="154"/>
              <a:ext cx="211" cy="44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4" name="Rectangle 750"/>
            <xdr:cNvSpPr>
              <a:spLocks noChangeArrowheads="1"/>
            </xdr:cNvSpPr>
          </xdr:nvSpPr>
          <xdr:spPr bwMode="auto">
            <a:xfrm>
              <a:off x="51" y="889"/>
              <a:ext cx="183" cy="433"/>
            </a:xfrm>
            <a:prstGeom prst="rect">
              <a:avLst/>
            </a:prstGeom>
            <a:noFill/>
            <a:ln w="9525">
              <a:noFill/>
              <a:miter lim="800000"/>
              <a:headEnd/>
              <a:tailEnd/>
            </a:ln>
          </xdr:spPr>
          <xdr:txBody>
            <a:bodyPr wrap="none" lIns="0" tIns="0" rIns="0" bIns="0" anchor="t" upright="1">
              <a:spAutoFit/>
            </a:bodyPr>
            <a:lstStyle/>
            <a:p>
              <a:pPr algn="l" rtl="0">
                <a:defRPr sz="1000"/>
              </a:pPr>
              <a:r>
                <a:rPr lang="en-US" sz="1700" b="0" i="0" u="none" strike="noStrike" baseline="0">
                  <a:solidFill>
                    <a:srgbClr val="000000"/>
                  </a:solidFill>
                  <a:latin typeface="Times New Roman"/>
                  <a:cs typeface="Times New Roman"/>
                </a:rPr>
                <a:t>S</a:t>
              </a:r>
              <a:endParaRPr lang="la-Latn" sz="1700" b="0" i="0" u="none" strike="noStrike" baseline="0">
                <a:solidFill>
                  <a:srgbClr val="000000"/>
                </a:solidFill>
                <a:latin typeface="Times New Roman"/>
                <a:cs typeface="Times New Roman"/>
              </a:endParaRPr>
            </a:p>
          </xdr:txBody>
        </xdr:sp>
        <xdr:sp macro="" textlink="">
          <xdr:nvSpPr>
            <xdr:cNvPr id="25" name="Rectangle 749"/>
            <xdr:cNvSpPr>
              <a:spLocks noChangeArrowheads="1"/>
            </xdr:cNvSpPr>
          </xdr:nvSpPr>
          <xdr:spPr bwMode="auto">
            <a:xfrm>
              <a:off x="3415" y="760"/>
              <a:ext cx="366" cy="245"/>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26" name="Rectangle 748"/>
            <xdr:cNvSpPr>
              <a:spLocks noChangeArrowheads="1"/>
            </xdr:cNvSpPr>
          </xdr:nvSpPr>
          <xdr:spPr bwMode="auto">
            <a:xfrm>
              <a:off x="3274" y="774"/>
              <a:ext cx="42" cy="24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27" name="Rectangle 747"/>
            <xdr:cNvSpPr>
              <a:spLocks noChangeArrowheads="1"/>
            </xdr:cNvSpPr>
          </xdr:nvSpPr>
          <xdr:spPr bwMode="auto">
            <a:xfrm>
              <a:off x="3077" y="774"/>
              <a:ext cx="99" cy="24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28" name="Rectangle 746"/>
            <xdr:cNvSpPr>
              <a:spLocks noChangeArrowheads="1"/>
            </xdr:cNvSpPr>
          </xdr:nvSpPr>
          <xdr:spPr bwMode="auto">
            <a:xfrm>
              <a:off x="3415" y="298"/>
              <a:ext cx="366" cy="231"/>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29" name="Rectangle 745"/>
            <xdr:cNvSpPr>
              <a:spLocks noChangeArrowheads="1"/>
            </xdr:cNvSpPr>
          </xdr:nvSpPr>
          <xdr:spPr bwMode="auto">
            <a:xfrm>
              <a:off x="3274" y="298"/>
              <a:ext cx="42" cy="24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30" name="Rectangle 744"/>
            <xdr:cNvSpPr>
              <a:spLocks noChangeArrowheads="1"/>
            </xdr:cNvSpPr>
          </xdr:nvSpPr>
          <xdr:spPr bwMode="auto">
            <a:xfrm>
              <a:off x="3063" y="298"/>
              <a:ext cx="99" cy="24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31" name="Rectangle 743"/>
            <xdr:cNvSpPr>
              <a:spLocks noChangeArrowheads="1"/>
            </xdr:cNvSpPr>
          </xdr:nvSpPr>
          <xdr:spPr bwMode="auto">
            <a:xfrm>
              <a:off x="1782" y="760"/>
              <a:ext cx="366" cy="245"/>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32" name="Rectangle 742"/>
            <xdr:cNvSpPr>
              <a:spLocks noChangeArrowheads="1"/>
            </xdr:cNvSpPr>
          </xdr:nvSpPr>
          <xdr:spPr bwMode="auto">
            <a:xfrm>
              <a:off x="1641" y="788"/>
              <a:ext cx="56" cy="231"/>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33" name="Rectangle 741"/>
            <xdr:cNvSpPr>
              <a:spLocks noChangeArrowheads="1"/>
            </xdr:cNvSpPr>
          </xdr:nvSpPr>
          <xdr:spPr bwMode="auto">
            <a:xfrm>
              <a:off x="1458" y="774"/>
              <a:ext cx="99" cy="24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34" name="Rectangle 740"/>
            <xdr:cNvSpPr>
              <a:spLocks noChangeArrowheads="1"/>
            </xdr:cNvSpPr>
          </xdr:nvSpPr>
          <xdr:spPr bwMode="auto">
            <a:xfrm>
              <a:off x="1782" y="298"/>
              <a:ext cx="366" cy="231"/>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35" name="Rectangle 739"/>
            <xdr:cNvSpPr>
              <a:spLocks noChangeArrowheads="1"/>
            </xdr:cNvSpPr>
          </xdr:nvSpPr>
          <xdr:spPr bwMode="auto">
            <a:xfrm>
              <a:off x="1641" y="313"/>
              <a:ext cx="56" cy="231"/>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36" name="Rectangle 738"/>
            <xdr:cNvSpPr>
              <a:spLocks noChangeArrowheads="1"/>
            </xdr:cNvSpPr>
          </xdr:nvSpPr>
          <xdr:spPr bwMode="auto">
            <a:xfrm>
              <a:off x="1458" y="298"/>
              <a:ext cx="99" cy="24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37" name="Rectangle 737"/>
            <xdr:cNvSpPr>
              <a:spLocks noChangeArrowheads="1"/>
            </xdr:cNvSpPr>
          </xdr:nvSpPr>
          <xdr:spPr bwMode="auto">
            <a:xfrm>
              <a:off x="290" y="1033"/>
              <a:ext cx="1" cy="260"/>
            </a:xfrm>
            <a:prstGeom prst="rect">
              <a:avLst/>
            </a:prstGeom>
            <a:noFill/>
            <a:ln w="9525">
              <a:noFill/>
              <a:miter lim="800000"/>
              <a:headEnd/>
              <a:tailEnd/>
            </a:ln>
          </xdr:spPr>
        </xdr:sp>
        <xdr:sp macro="" textlink="">
          <xdr:nvSpPr>
            <xdr:cNvPr id="38" name="Rectangle 736"/>
            <xdr:cNvSpPr>
              <a:spLocks noChangeArrowheads="1"/>
            </xdr:cNvSpPr>
          </xdr:nvSpPr>
          <xdr:spPr bwMode="auto">
            <a:xfrm>
              <a:off x="4048" y="817"/>
              <a:ext cx="1" cy="260"/>
            </a:xfrm>
            <a:prstGeom prst="rect">
              <a:avLst/>
            </a:prstGeom>
            <a:noFill/>
            <a:ln w="9525">
              <a:noFill/>
              <a:miter lim="800000"/>
              <a:headEnd/>
              <a:tailEnd/>
            </a:ln>
          </xdr:spPr>
        </xdr:sp>
        <xdr:sp macro="" textlink="">
          <xdr:nvSpPr>
            <xdr:cNvPr id="39" name="Rectangle 735"/>
            <xdr:cNvSpPr>
              <a:spLocks noChangeArrowheads="1"/>
            </xdr:cNvSpPr>
          </xdr:nvSpPr>
          <xdr:spPr bwMode="auto">
            <a:xfrm>
              <a:off x="3865" y="442"/>
              <a:ext cx="1" cy="260"/>
            </a:xfrm>
            <a:prstGeom prst="rect">
              <a:avLst/>
            </a:prstGeom>
            <a:noFill/>
            <a:ln w="9525">
              <a:noFill/>
              <a:miter lim="800000"/>
              <a:headEnd/>
              <a:tailEnd/>
            </a:ln>
          </xdr:spPr>
        </xdr:sp>
        <xdr:sp macro="" textlink="">
          <xdr:nvSpPr>
            <xdr:cNvPr id="40" name="Rectangle 734"/>
            <xdr:cNvSpPr>
              <a:spLocks noChangeArrowheads="1"/>
            </xdr:cNvSpPr>
          </xdr:nvSpPr>
          <xdr:spPr bwMode="auto">
            <a:xfrm>
              <a:off x="3865" y="269"/>
              <a:ext cx="1" cy="260"/>
            </a:xfrm>
            <a:prstGeom prst="rect">
              <a:avLst/>
            </a:prstGeom>
            <a:noFill/>
            <a:ln w="9525">
              <a:noFill/>
              <a:miter lim="800000"/>
              <a:headEnd/>
              <a:tailEnd/>
            </a:ln>
          </xdr:spPr>
        </xdr:sp>
        <xdr:sp macro="" textlink="">
          <xdr:nvSpPr>
            <xdr:cNvPr id="41" name="Rectangle 733"/>
            <xdr:cNvSpPr>
              <a:spLocks noChangeArrowheads="1"/>
            </xdr:cNvSpPr>
          </xdr:nvSpPr>
          <xdr:spPr bwMode="auto">
            <a:xfrm>
              <a:off x="3851" y="659"/>
              <a:ext cx="183" cy="43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ø</a:t>
              </a:r>
            </a:p>
          </xdr:txBody>
        </xdr:sp>
        <xdr:sp macro="" textlink="">
          <xdr:nvSpPr>
            <xdr:cNvPr id="42" name="Rectangle 732"/>
            <xdr:cNvSpPr>
              <a:spLocks noChangeArrowheads="1"/>
            </xdr:cNvSpPr>
          </xdr:nvSpPr>
          <xdr:spPr bwMode="auto">
            <a:xfrm>
              <a:off x="3851" y="53"/>
              <a:ext cx="183" cy="418"/>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ö</a:t>
              </a:r>
            </a:p>
          </xdr:txBody>
        </xdr:sp>
        <xdr:sp macro="" textlink="">
          <xdr:nvSpPr>
            <xdr:cNvPr id="43" name="Rectangle 731"/>
            <xdr:cNvSpPr>
              <a:spLocks noChangeArrowheads="1"/>
            </xdr:cNvSpPr>
          </xdr:nvSpPr>
          <xdr:spPr bwMode="auto">
            <a:xfrm>
              <a:off x="741" y="442"/>
              <a:ext cx="169" cy="43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44" name="Rectangle 730"/>
            <xdr:cNvSpPr>
              <a:spLocks noChangeArrowheads="1"/>
            </xdr:cNvSpPr>
          </xdr:nvSpPr>
          <xdr:spPr bwMode="auto">
            <a:xfrm>
              <a:off x="741" y="269"/>
              <a:ext cx="169" cy="43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45" name="Rectangle 729"/>
            <xdr:cNvSpPr>
              <a:spLocks noChangeArrowheads="1"/>
            </xdr:cNvSpPr>
          </xdr:nvSpPr>
          <xdr:spPr bwMode="auto">
            <a:xfrm>
              <a:off x="741" y="659"/>
              <a:ext cx="169" cy="43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è</a:t>
              </a:r>
            </a:p>
          </xdr:txBody>
        </xdr:sp>
        <xdr:sp macro="" textlink="">
          <xdr:nvSpPr>
            <xdr:cNvPr id="46" name="Rectangle 728"/>
            <xdr:cNvSpPr>
              <a:spLocks noChangeArrowheads="1"/>
            </xdr:cNvSpPr>
          </xdr:nvSpPr>
          <xdr:spPr bwMode="auto">
            <a:xfrm>
              <a:off x="741" y="53"/>
              <a:ext cx="169" cy="418"/>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æ</a:t>
              </a:r>
            </a:p>
          </xdr:txBody>
        </xdr:sp>
        <xdr:sp macro="" textlink="">
          <xdr:nvSpPr>
            <xdr:cNvPr id="47" name="Rectangle 727"/>
            <xdr:cNvSpPr>
              <a:spLocks noChangeArrowheads="1"/>
            </xdr:cNvSpPr>
          </xdr:nvSpPr>
          <xdr:spPr bwMode="auto">
            <a:xfrm>
              <a:off x="881" y="327"/>
              <a:ext cx="183" cy="418"/>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48" name="Rectangle 726"/>
            <xdr:cNvSpPr>
              <a:spLocks noChangeArrowheads="1"/>
            </xdr:cNvSpPr>
          </xdr:nvSpPr>
          <xdr:spPr bwMode="auto">
            <a:xfrm>
              <a:off x="2500" y="327"/>
              <a:ext cx="183" cy="418"/>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49" name="Rectangle 725"/>
            <xdr:cNvSpPr>
              <a:spLocks noChangeArrowheads="1"/>
            </xdr:cNvSpPr>
          </xdr:nvSpPr>
          <xdr:spPr bwMode="auto">
            <a:xfrm>
              <a:off x="2246" y="298"/>
              <a:ext cx="141" cy="433"/>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sp macro="" textlink="">
          <xdr:nvSpPr>
            <xdr:cNvPr id="50" name="Rectangle 724"/>
            <xdr:cNvSpPr>
              <a:spLocks noChangeArrowheads="1"/>
            </xdr:cNvSpPr>
          </xdr:nvSpPr>
          <xdr:spPr bwMode="auto">
            <a:xfrm>
              <a:off x="431" y="817"/>
              <a:ext cx="155" cy="44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grpSp>
      <xdr:sp macro="" textlink="">
        <xdr:nvSpPr>
          <xdr:cNvPr id="6" name="Rectangle 730"/>
          <xdr:cNvSpPr>
            <a:spLocks noChangeArrowheads="1"/>
          </xdr:cNvSpPr>
        </xdr:nvSpPr>
        <xdr:spPr bwMode="auto">
          <a:xfrm>
            <a:off x="5438536" y="57441220"/>
            <a:ext cx="80145" cy="265708"/>
          </a:xfrm>
          <a:prstGeom prst="rect">
            <a:avLst/>
          </a:prstGeom>
          <a:noFill/>
          <a:ln w="9525">
            <a:noFill/>
            <a:miter lim="800000"/>
            <a:headEnd/>
            <a:tailEnd/>
          </a:ln>
        </xdr:spPr>
        <xdr:txBody>
          <a:bodyPr wrap="none" lIns="0" tIns="0" rIns="0" bIns="0" anchor="t" upright="1">
            <a:noAutofit/>
          </a:bodyPr>
          <a:lstStyle/>
          <a:p>
            <a:pPr algn="l" rtl="0">
              <a:defRPr sz="1000"/>
            </a:pPr>
            <a:r>
              <a:rPr lang="la-Latn" sz="1700" b="0" i="0" u="none" strike="noStrike" baseline="0">
                <a:solidFill>
                  <a:srgbClr val="000000"/>
                </a:solidFill>
                <a:latin typeface="Symbol"/>
              </a:rPr>
              <a:t>ç</a:t>
            </a:r>
          </a:p>
        </xdr:txBody>
      </xdr:sp>
    </xdr:grpSp>
    <xdr:clientData/>
  </xdr:twoCellAnchor>
  <xdr:twoCellAnchor>
    <xdr:from>
      <xdr:col>1</xdr:col>
      <xdr:colOff>2266950</xdr:colOff>
      <xdr:row>130</xdr:row>
      <xdr:rowOff>171449</xdr:rowOff>
    </xdr:from>
    <xdr:to>
      <xdr:col>3</xdr:col>
      <xdr:colOff>438150</xdr:colOff>
      <xdr:row>130</xdr:row>
      <xdr:rowOff>1095375</xdr:rowOff>
    </xdr:to>
    <xdr:grpSp>
      <xdr:nvGrpSpPr>
        <xdr:cNvPr id="51" name="Группа 705"/>
        <xdr:cNvGrpSpPr>
          <a:grpSpLocks/>
        </xdr:cNvGrpSpPr>
      </xdr:nvGrpSpPr>
      <xdr:grpSpPr bwMode="auto">
        <a:xfrm>
          <a:off x="2686050" y="68513324"/>
          <a:ext cx="3629025" cy="923926"/>
          <a:chOff x="2980764" y="57239648"/>
          <a:chExt cx="3183928" cy="963955"/>
        </a:xfrm>
      </xdr:grpSpPr>
      <xdr:grpSp>
        <xdr:nvGrpSpPr>
          <xdr:cNvPr id="52" name="Группа 562"/>
          <xdr:cNvGrpSpPr>
            <a:grpSpLocks/>
          </xdr:cNvGrpSpPr>
        </xdr:nvGrpSpPr>
        <xdr:grpSpPr bwMode="auto">
          <a:xfrm>
            <a:off x="2980764" y="57239648"/>
            <a:ext cx="3183928" cy="963955"/>
            <a:chOff x="2980764" y="57239648"/>
            <a:chExt cx="3183928" cy="963955"/>
          </a:xfrm>
        </xdr:grpSpPr>
        <xdr:grpSp>
          <xdr:nvGrpSpPr>
            <xdr:cNvPr id="54" name="Group 723"/>
            <xdr:cNvGrpSpPr>
              <a:grpSpLocks noChangeAspect="1"/>
            </xdr:cNvGrpSpPr>
          </xdr:nvGrpSpPr>
          <xdr:grpSpPr bwMode="auto">
            <a:xfrm>
              <a:off x="2980764" y="57239648"/>
              <a:ext cx="3183928" cy="963955"/>
              <a:chOff x="51" y="53"/>
              <a:chExt cx="5032" cy="1517"/>
            </a:xfrm>
          </xdr:grpSpPr>
          <xdr:sp macro="" textlink="">
            <xdr:nvSpPr>
              <xdr:cNvPr id="56" name="Rectangle 767"/>
              <xdr:cNvSpPr>
                <a:spLocks noChangeArrowheads="1"/>
              </xdr:cNvSpPr>
            </xdr:nvSpPr>
            <xdr:spPr bwMode="auto">
              <a:xfrm>
                <a:off x="1564" y="203"/>
                <a:ext cx="90" cy="360"/>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57" name="Rectangle 766"/>
              <xdr:cNvSpPr>
                <a:spLocks noChangeArrowheads="1"/>
              </xdr:cNvSpPr>
            </xdr:nvSpPr>
            <xdr:spPr bwMode="auto">
              <a:xfrm>
                <a:off x="1728" y="203"/>
                <a:ext cx="90" cy="360"/>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58" name="Rectangle 765"/>
              <xdr:cNvSpPr>
                <a:spLocks noChangeArrowheads="1"/>
              </xdr:cNvSpPr>
            </xdr:nvSpPr>
            <xdr:spPr bwMode="auto">
              <a:xfrm>
                <a:off x="1564" y="699"/>
                <a:ext cx="90" cy="360"/>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59" name="Rectangle 764"/>
              <xdr:cNvSpPr>
                <a:spLocks noChangeArrowheads="1"/>
              </xdr:cNvSpPr>
            </xdr:nvSpPr>
            <xdr:spPr bwMode="auto">
              <a:xfrm>
                <a:off x="1728" y="699"/>
                <a:ext cx="90" cy="360"/>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60" name="Line 763"/>
              <xdr:cNvSpPr>
                <a:spLocks noChangeShapeType="1"/>
              </xdr:cNvSpPr>
            </xdr:nvSpPr>
            <xdr:spPr bwMode="auto">
              <a:xfrm>
                <a:off x="1180" y="553"/>
                <a:ext cx="1004" cy="1"/>
              </a:xfrm>
              <a:prstGeom prst="line">
                <a:avLst/>
              </a:prstGeom>
              <a:noFill/>
              <a:ln w="7">
                <a:solidFill>
                  <a:srgbClr val="000000"/>
                </a:solidFill>
                <a:round/>
                <a:headEnd/>
                <a:tailEnd/>
              </a:ln>
            </xdr:spPr>
          </xdr:sp>
          <xdr:sp macro="" textlink="">
            <xdr:nvSpPr>
              <xdr:cNvPr id="61" name="Rectangle 762"/>
              <xdr:cNvSpPr>
                <a:spLocks noChangeArrowheads="1"/>
              </xdr:cNvSpPr>
            </xdr:nvSpPr>
            <xdr:spPr bwMode="auto">
              <a:xfrm>
                <a:off x="3196" y="203"/>
                <a:ext cx="90" cy="360"/>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62" name="Rectangle 761"/>
              <xdr:cNvSpPr>
                <a:spLocks noChangeArrowheads="1"/>
              </xdr:cNvSpPr>
            </xdr:nvSpPr>
            <xdr:spPr bwMode="auto">
              <a:xfrm>
                <a:off x="3346" y="218"/>
                <a:ext cx="75" cy="345"/>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63" name="Rectangle 760"/>
              <xdr:cNvSpPr>
                <a:spLocks noChangeArrowheads="1"/>
              </xdr:cNvSpPr>
            </xdr:nvSpPr>
            <xdr:spPr bwMode="auto">
              <a:xfrm>
                <a:off x="3196" y="699"/>
                <a:ext cx="90" cy="360"/>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64" name="Rectangle 759"/>
              <xdr:cNvSpPr>
                <a:spLocks noChangeArrowheads="1"/>
              </xdr:cNvSpPr>
            </xdr:nvSpPr>
            <xdr:spPr bwMode="auto">
              <a:xfrm>
                <a:off x="3331" y="699"/>
                <a:ext cx="90" cy="360"/>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65" name="Line 758"/>
              <xdr:cNvSpPr>
                <a:spLocks noChangeShapeType="1"/>
              </xdr:cNvSpPr>
            </xdr:nvSpPr>
            <xdr:spPr bwMode="auto">
              <a:xfrm>
                <a:off x="2792" y="553"/>
                <a:ext cx="1015" cy="1"/>
              </a:xfrm>
              <a:prstGeom prst="line">
                <a:avLst/>
              </a:prstGeom>
              <a:noFill/>
              <a:ln w="7">
                <a:solidFill>
                  <a:srgbClr val="000000"/>
                </a:solidFill>
                <a:round/>
                <a:headEnd/>
                <a:tailEnd/>
              </a:ln>
            </xdr:spPr>
          </xdr:sp>
          <xdr:sp macro="" textlink="">
            <xdr:nvSpPr>
              <xdr:cNvPr id="66" name="Line 757"/>
              <xdr:cNvSpPr>
                <a:spLocks noChangeShapeType="1"/>
              </xdr:cNvSpPr>
            </xdr:nvSpPr>
            <xdr:spPr bwMode="auto">
              <a:xfrm>
                <a:off x="707" y="1068"/>
                <a:ext cx="3285" cy="1"/>
              </a:xfrm>
              <a:prstGeom prst="line">
                <a:avLst/>
              </a:prstGeom>
              <a:noFill/>
              <a:ln w="14">
                <a:solidFill>
                  <a:srgbClr val="000000"/>
                </a:solidFill>
                <a:round/>
                <a:headEnd/>
                <a:tailEnd/>
              </a:ln>
            </xdr:spPr>
          </xdr:sp>
          <xdr:sp macro="" textlink="">
            <xdr:nvSpPr>
              <xdr:cNvPr id="67" name="Rectangle 756"/>
              <xdr:cNvSpPr>
                <a:spLocks noChangeArrowheads="1"/>
              </xdr:cNvSpPr>
            </xdr:nvSpPr>
            <xdr:spPr bwMode="auto">
              <a:xfrm>
                <a:off x="4229" y="849"/>
                <a:ext cx="854" cy="45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100%,</a:t>
                </a:r>
              </a:p>
            </xdr:txBody>
          </xdr:sp>
          <xdr:sp macro="" textlink="">
            <xdr:nvSpPr>
              <xdr:cNvPr id="68" name="Rectangle 755"/>
              <xdr:cNvSpPr>
                <a:spLocks noChangeArrowheads="1"/>
              </xdr:cNvSpPr>
            </xdr:nvSpPr>
            <xdr:spPr bwMode="auto">
              <a:xfrm>
                <a:off x="2238" y="1119"/>
                <a:ext cx="240" cy="451"/>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Times New Roman"/>
                    <a:cs typeface="Times New Roman"/>
                  </a:rPr>
                  <a:t>N</a:t>
                </a:r>
              </a:p>
            </xdr:txBody>
          </xdr:sp>
          <xdr:sp macro="" textlink="">
            <xdr:nvSpPr>
              <xdr:cNvPr id="69" name="Rectangle 754"/>
              <xdr:cNvSpPr>
                <a:spLocks noChangeArrowheads="1"/>
              </xdr:cNvSpPr>
            </xdr:nvSpPr>
            <xdr:spPr bwMode="auto">
              <a:xfrm>
                <a:off x="2822" y="639"/>
                <a:ext cx="240" cy="45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70" name="Rectangle 753"/>
              <xdr:cNvSpPr>
                <a:spLocks noChangeArrowheads="1"/>
              </xdr:cNvSpPr>
            </xdr:nvSpPr>
            <xdr:spPr bwMode="auto">
              <a:xfrm>
                <a:off x="2822" y="158"/>
                <a:ext cx="240" cy="45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71" name="Rectangle 752"/>
              <xdr:cNvSpPr>
                <a:spLocks noChangeArrowheads="1"/>
              </xdr:cNvSpPr>
            </xdr:nvSpPr>
            <xdr:spPr bwMode="auto">
              <a:xfrm>
                <a:off x="1204" y="639"/>
                <a:ext cx="225" cy="45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72" name="Rectangle 751"/>
              <xdr:cNvSpPr>
                <a:spLocks noChangeArrowheads="1"/>
              </xdr:cNvSpPr>
            </xdr:nvSpPr>
            <xdr:spPr bwMode="auto">
              <a:xfrm>
                <a:off x="1204" y="158"/>
                <a:ext cx="225" cy="45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73" name="Rectangle 750"/>
              <xdr:cNvSpPr>
                <a:spLocks noChangeArrowheads="1"/>
              </xdr:cNvSpPr>
            </xdr:nvSpPr>
            <xdr:spPr bwMode="auto">
              <a:xfrm>
                <a:off x="51" y="894"/>
                <a:ext cx="240" cy="466"/>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Times New Roman"/>
                    <a:cs typeface="Times New Roman"/>
                  </a:rPr>
                  <a:t>R</a:t>
                </a:r>
              </a:p>
            </xdr:txBody>
          </xdr:sp>
          <xdr:sp macro="" textlink="">
            <xdr:nvSpPr>
              <xdr:cNvPr id="74" name="Rectangle 749"/>
              <xdr:cNvSpPr>
                <a:spLocks noChangeArrowheads="1"/>
              </xdr:cNvSpPr>
            </xdr:nvSpPr>
            <xdr:spPr bwMode="auto">
              <a:xfrm>
                <a:off x="3391" y="774"/>
                <a:ext cx="389" cy="255"/>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75" name="Rectangle 748"/>
              <xdr:cNvSpPr>
                <a:spLocks noChangeArrowheads="1"/>
              </xdr:cNvSpPr>
            </xdr:nvSpPr>
            <xdr:spPr bwMode="auto">
              <a:xfrm>
                <a:off x="3271" y="774"/>
                <a:ext cx="45" cy="25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76" name="Rectangle 747"/>
              <xdr:cNvSpPr>
                <a:spLocks noChangeArrowheads="1"/>
              </xdr:cNvSpPr>
            </xdr:nvSpPr>
            <xdr:spPr bwMode="auto">
              <a:xfrm>
                <a:off x="3061" y="774"/>
                <a:ext cx="105" cy="25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77" name="Rectangle 746"/>
              <xdr:cNvSpPr>
                <a:spLocks noChangeArrowheads="1"/>
              </xdr:cNvSpPr>
            </xdr:nvSpPr>
            <xdr:spPr bwMode="auto">
              <a:xfrm>
                <a:off x="3391" y="293"/>
                <a:ext cx="389" cy="255"/>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78" name="Rectangle 745"/>
              <xdr:cNvSpPr>
                <a:spLocks noChangeArrowheads="1"/>
              </xdr:cNvSpPr>
            </xdr:nvSpPr>
            <xdr:spPr bwMode="auto">
              <a:xfrm>
                <a:off x="3271" y="293"/>
                <a:ext cx="45" cy="25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79" name="Rectangle 744"/>
              <xdr:cNvSpPr>
                <a:spLocks noChangeArrowheads="1"/>
              </xdr:cNvSpPr>
            </xdr:nvSpPr>
            <xdr:spPr bwMode="auto">
              <a:xfrm>
                <a:off x="3061" y="293"/>
                <a:ext cx="105" cy="25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80" name="Rectangle 743"/>
              <xdr:cNvSpPr>
                <a:spLocks noChangeArrowheads="1"/>
              </xdr:cNvSpPr>
            </xdr:nvSpPr>
            <xdr:spPr bwMode="auto">
              <a:xfrm>
                <a:off x="1773" y="774"/>
                <a:ext cx="389" cy="255"/>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81" name="Rectangle 742"/>
              <xdr:cNvSpPr>
                <a:spLocks noChangeArrowheads="1"/>
              </xdr:cNvSpPr>
            </xdr:nvSpPr>
            <xdr:spPr bwMode="auto">
              <a:xfrm>
                <a:off x="1638" y="774"/>
                <a:ext cx="60" cy="240"/>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82" name="Rectangle 741"/>
              <xdr:cNvSpPr>
                <a:spLocks noChangeArrowheads="1"/>
              </xdr:cNvSpPr>
            </xdr:nvSpPr>
            <xdr:spPr bwMode="auto">
              <a:xfrm>
                <a:off x="1459" y="774"/>
                <a:ext cx="105" cy="25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83" name="Rectangle 740"/>
              <xdr:cNvSpPr>
                <a:spLocks noChangeArrowheads="1"/>
              </xdr:cNvSpPr>
            </xdr:nvSpPr>
            <xdr:spPr bwMode="auto">
              <a:xfrm>
                <a:off x="1773" y="293"/>
                <a:ext cx="389" cy="255"/>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84" name="Rectangle 739"/>
              <xdr:cNvSpPr>
                <a:spLocks noChangeArrowheads="1"/>
              </xdr:cNvSpPr>
            </xdr:nvSpPr>
            <xdr:spPr bwMode="auto">
              <a:xfrm>
                <a:off x="1638" y="293"/>
                <a:ext cx="60" cy="25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85" name="Rectangle 738"/>
              <xdr:cNvSpPr>
                <a:spLocks noChangeArrowheads="1"/>
              </xdr:cNvSpPr>
            </xdr:nvSpPr>
            <xdr:spPr bwMode="auto">
              <a:xfrm>
                <a:off x="1459" y="293"/>
                <a:ext cx="105" cy="255"/>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86" name="Rectangle 737"/>
              <xdr:cNvSpPr>
                <a:spLocks noChangeArrowheads="1"/>
              </xdr:cNvSpPr>
            </xdr:nvSpPr>
            <xdr:spPr bwMode="auto">
              <a:xfrm>
                <a:off x="291" y="1014"/>
                <a:ext cx="105" cy="255"/>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4</a:t>
                </a:r>
              </a:p>
            </xdr:txBody>
          </xdr:sp>
          <xdr:sp macro="" textlink="">
            <xdr:nvSpPr>
              <xdr:cNvPr id="87" name="Rectangle 736"/>
              <xdr:cNvSpPr>
                <a:spLocks noChangeArrowheads="1"/>
              </xdr:cNvSpPr>
            </xdr:nvSpPr>
            <xdr:spPr bwMode="auto">
              <a:xfrm>
                <a:off x="4035" y="804"/>
                <a:ext cx="1" cy="270"/>
              </a:xfrm>
              <a:prstGeom prst="rect">
                <a:avLst/>
              </a:prstGeom>
              <a:noFill/>
              <a:ln w="9525">
                <a:noFill/>
                <a:miter lim="800000"/>
                <a:headEnd/>
                <a:tailEnd/>
              </a:ln>
            </xdr:spPr>
          </xdr:sp>
          <xdr:sp macro="" textlink="">
            <xdr:nvSpPr>
              <xdr:cNvPr id="88" name="Rectangle 735"/>
              <xdr:cNvSpPr>
                <a:spLocks noChangeArrowheads="1"/>
              </xdr:cNvSpPr>
            </xdr:nvSpPr>
            <xdr:spPr bwMode="auto">
              <a:xfrm>
                <a:off x="3840" y="444"/>
                <a:ext cx="1" cy="255"/>
              </a:xfrm>
              <a:prstGeom prst="rect">
                <a:avLst/>
              </a:prstGeom>
              <a:noFill/>
              <a:ln w="9525">
                <a:noFill/>
                <a:miter lim="800000"/>
                <a:headEnd/>
                <a:tailEnd/>
              </a:ln>
            </xdr:spPr>
          </xdr:sp>
          <xdr:sp macro="" textlink="">
            <xdr:nvSpPr>
              <xdr:cNvPr id="89" name="Rectangle 734"/>
              <xdr:cNvSpPr>
                <a:spLocks noChangeArrowheads="1"/>
              </xdr:cNvSpPr>
            </xdr:nvSpPr>
            <xdr:spPr bwMode="auto">
              <a:xfrm>
                <a:off x="3840" y="263"/>
                <a:ext cx="1" cy="256"/>
              </a:xfrm>
              <a:prstGeom prst="rect">
                <a:avLst/>
              </a:prstGeom>
              <a:noFill/>
              <a:ln w="9525">
                <a:noFill/>
                <a:miter lim="800000"/>
                <a:headEnd/>
                <a:tailEnd/>
              </a:ln>
            </xdr:spPr>
          </xdr:sp>
          <xdr:sp macro="" textlink="">
            <xdr:nvSpPr>
              <xdr:cNvPr id="90" name="Rectangle 733"/>
              <xdr:cNvSpPr>
                <a:spLocks noChangeArrowheads="1"/>
              </xdr:cNvSpPr>
            </xdr:nvSpPr>
            <xdr:spPr bwMode="auto">
              <a:xfrm>
                <a:off x="3840" y="654"/>
                <a:ext cx="195" cy="436"/>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ø</a:t>
                </a:r>
              </a:p>
            </xdr:txBody>
          </xdr:sp>
          <xdr:sp macro="" textlink="">
            <xdr:nvSpPr>
              <xdr:cNvPr id="91" name="Rectangle 732"/>
              <xdr:cNvSpPr>
                <a:spLocks noChangeArrowheads="1"/>
              </xdr:cNvSpPr>
            </xdr:nvSpPr>
            <xdr:spPr bwMode="auto">
              <a:xfrm>
                <a:off x="3840" y="53"/>
                <a:ext cx="195" cy="436"/>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ö</a:t>
                </a:r>
              </a:p>
            </xdr:txBody>
          </xdr:sp>
          <xdr:sp macro="" textlink="">
            <xdr:nvSpPr>
              <xdr:cNvPr id="92" name="Rectangle 731"/>
              <xdr:cNvSpPr>
                <a:spLocks noChangeArrowheads="1"/>
              </xdr:cNvSpPr>
            </xdr:nvSpPr>
            <xdr:spPr bwMode="auto">
              <a:xfrm>
                <a:off x="725" y="444"/>
                <a:ext cx="195" cy="436"/>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93" name="Rectangle 730"/>
              <xdr:cNvSpPr>
                <a:spLocks noChangeArrowheads="1"/>
              </xdr:cNvSpPr>
            </xdr:nvSpPr>
            <xdr:spPr bwMode="auto">
              <a:xfrm>
                <a:off x="725" y="263"/>
                <a:ext cx="195" cy="436"/>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94" name="Rectangle 729"/>
              <xdr:cNvSpPr>
                <a:spLocks noChangeArrowheads="1"/>
              </xdr:cNvSpPr>
            </xdr:nvSpPr>
            <xdr:spPr bwMode="auto">
              <a:xfrm>
                <a:off x="725" y="654"/>
                <a:ext cx="195" cy="436"/>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è</a:t>
                </a:r>
              </a:p>
            </xdr:txBody>
          </xdr:sp>
          <xdr:sp macro="" textlink="">
            <xdr:nvSpPr>
              <xdr:cNvPr id="95" name="Rectangle 728"/>
              <xdr:cNvSpPr>
                <a:spLocks noChangeArrowheads="1"/>
              </xdr:cNvSpPr>
            </xdr:nvSpPr>
            <xdr:spPr bwMode="auto">
              <a:xfrm>
                <a:off x="725" y="53"/>
                <a:ext cx="195" cy="436"/>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æ</a:t>
                </a:r>
              </a:p>
            </xdr:txBody>
          </xdr:sp>
          <xdr:sp macro="" textlink="">
            <xdr:nvSpPr>
              <xdr:cNvPr id="96" name="Rectangle 727"/>
              <xdr:cNvSpPr>
                <a:spLocks noChangeArrowheads="1"/>
              </xdr:cNvSpPr>
            </xdr:nvSpPr>
            <xdr:spPr bwMode="auto">
              <a:xfrm>
                <a:off x="890" y="323"/>
                <a:ext cx="210" cy="436"/>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97" name="Rectangle 726"/>
              <xdr:cNvSpPr>
                <a:spLocks noChangeArrowheads="1"/>
              </xdr:cNvSpPr>
            </xdr:nvSpPr>
            <xdr:spPr bwMode="auto">
              <a:xfrm>
                <a:off x="2492" y="308"/>
                <a:ext cx="195" cy="451"/>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98" name="Rectangle 725"/>
              <xdr:cNvSpPr>
                <a:spLocks noChangeArrowheads="1"/>
              </xdr:cNvSpPr>
            </xdr:nvSpPr>
            <xdr:spPr bwMode="auto">
              <a:xfrm>
                <a:off x="2252" y="293"/>
                <a:ext cx="165" cy="466"/>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sp macro="" textlink="">
            <xdr:nvSpPr>
              <xdr:cNvPr id="99" name="Rectangle 724"/>
              <xdr:cNvSpPr>
                <a:spLocks noChangeArrowheads="1"/>
              </xdr:cNvSpPr>
            </xdr:nvSpPr>
            <xdr:spPr bwMode="auto">
              <a:xfrm>
                <a:off x="440" y="819"/>
                <a:ext cx="165" cy="45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grpSp>
        <xdr:sp macro="" textlink="">
          <xdr:nvSpPr>
            <xdr:cNvPr id="55" name="Rectangle 730"/>
            <xdr:cNvSpPr>
              <a:spLocks noChangeArrowheads="1"/>
            </xdr:cNvSpPr>
          </xdr:nvSpPr>
          <xdr:spPr bwMode="auto">
            <a:xfrm>
              <a:off x="5435042" y="57440074"/>
              <a:ext cx="85284" cy="267235"/>
            </a:xfrm>
            <a:prstGeom prst="rect">
              <a:avLst/>
            </a:prstGeom>
            <a:noFill/>
            <a:ln w="9525">
              <a:noFill/>
              <a:miter lim="800000"/>
              <a:headEnd/>
              <a:tailEnd/>
            </a:ln>
          </xdr:spPr>
          <xdr:txBody>
            <a:bodyPr wrap="none" lIns="0" tIns="0" rIns="0" bIns="0" anchor="t" upright="1">
              <a:noAutofit/>
            </a:bodyPr>
            <a:lstStyle/>
            <a:p>
              <a:pPr algn="l" rtl="0">
                <a:defRPr sz="1000"/>
              </a:pPr>
              <a:r>
                <a:rPr lang="la-Latn" sz="1700" b="0" i="0" u="none" strike="noStrike" baseline="0">
                  <a:solidFill>
                    <a:srgbClr val="000000"/>
                  </a:solidFill>
                  <a:latin typeface="Symbol"/>
                </a:rPr>
                <a:t>ç</a:t>
              </a:r>
            </a:p>
          </xdr:txBody>
        </xdr:sp>
      </xdr:grpSp>
      <xdr:sp macro="" textlink="">
        <xdr:nvSpPr>
          <xdr:cNvPr id="53" name="Rectangle 737"/>
          <xdr:cNvSpPr>
            <a:spLocks noChangeArrowheads="1"/>
          </xdr:cNvSpPr>
        </xdr:nvSpPr>
        <xdr:spPr bwMode="auto">
          <a:xfrm>
            <a:off x="4525348" y="58031809"/>
            <a:ext cx="66332" cy="152706"/>
          </a:xfrm>
          <a:prstGeom prst="rect">
            <a:avLst/>
          </a:prstGeom>
          <a:noFill/>
          <a:ln w="9525">
            <a:noFill/>
            <a:miter lim="800000"/>
            <a:headEnd/>
            <a:tailEnd/>
          </a:ln>
        </xdr:spPr>
        <xdr:txBody>
          <a:bodyPr wrap="none" lIns="0" tIns="0" rIns="0" bIns="0" anchor="t" upright="1">
            <a:noAutofit/>
          </a:bodyPr>
          <a:lstStyle/>
          <a:p>
            <a:pPr algn="l" rtl="0">
              <a:defRPr sz="1000"/>
            </a:pPr>
            <a:r>
              <a:rPr lang="ru-RU" sz="1000" b="0" i="0" u="none" strike="noStrike" baseline="0">
                <a:solidFill>
                  <a:srgbClr val="000000"/>
                </a:solidFill>
                <a:latin typeface="Times New Roman"/>
                <a:cs typeface="Times New Roman"/>
              </a:rPr>
              <a:t>4</a:t>
            </a:r>
          </a:p>
        </xdr:txBody>
      </xdr:sp>
    </xdr:grpSp>
    <xdr:clientData/>
  </xdr:twoCellAnchor>
  <xdr:twoCellAnchor>
    <xdr:from>
      <xdr:col>1</xdr:col>
      <xdr:colOff>3381375</xdr:colOff>
      <xdr:row>134</xdr:row>
      <xdr:rowOff>733425</xdr:rowOff>
    </xdr:from>
    <xdr:to>
      <xdr:col>4</xdr:col>
      <xdr:colOff>0</xdr:colOff>
      <xdr:row>134</xdr:row>
      <xdr:rowOff>1600200</xdr:rowOff>
    </xdr:to>
    <xdr:grpSp>
      <xdr:nvGrpSpPr>
        <xdr:cNvPr id="100" name="Группа 708"/>
        <xdr:cNvGrpSpPr>
          <a:grpSpLocks/>
        </xdr:cNvGrpSpPr>
      </xdr:nvGrpSpPr>
      <xdr:grpSpPr bwMode="auto">
        <a:xfrm>
          <a:off x="3800475" y="72132825"/>
          <a:ext cx="3067050" cy="866775"/>
          <a:chOff x="2823883" y="60097150"/>
          <a:chExt cx="2928016" cy="1009702"/>
        </a:xfrm>
      </xdr:grpSpPr>
      <xdr:grpSp>
        <xdr:nvGrpSpPr>
          <xdr:cNvPr id="101" name="Группа 611"/>
          <xdr:cNvGrpSpPr>
            <a:grpSpLocks/>
          </xdr:cNvGrpSpPr>
        </xdr:nvGrpSpPr>
        <xdr:grpSpPr bwMode="auto">
          <a:xfrm>
            <a:off x="2823883" y="60097150"/>
            <a:ext cx="2928016" cy="1009702"/>
            <a:chOff x="2980769" y="57239648"/>
            <a:chExt cx="2722085" cy="958870"/>
          </a:xfrm>
        </xdr:grpSpPr>
        <xdr:grpSp>
          <xdr:nvGrpSpPr>
            <xdr:cNvPr id="104" name="Group 723"/>
            <xdr:cNvGrpSpPr>
              <a:grpSpLocks noChangeAspect="1"/>
            </xdr:cNvGrpSpPr>
          </xdr:nvGrpSpPr>
          <xdr:grpSpPr bwMode="auto">
            <a:xfrm>
              <a:off x="2980769" y="57239648"/>
              <a:ext cx="2722085" cy="958870"/>
              <a:chOff x="51" y="53"/>
              <a:chExt cx="4302" cy="1509"/>
            </a:xfrm>
          </xdr:grpSpPr>
          <xdr:sp macro="" textlink="">
            <xdr:nvSpPr>
              <xdr:cNvPr id="106" name="Rectangle 767"/>
              <xdr:cNvSpPr>
                <a:spLocks noChangeArrowheads="1"/>
              </xdr:cNvSpPr>
            </xdr:nvSpPr>
            <xdr:spPr bwMode="auto">
              <a:xfrm>
                <a:off x="1619" y="210"/>
                <a:ext cx="72"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07" name="Rectangle 766"/>
              <xdr:cNvSpPr>
                <a:spLocks noChangeArrowheads="1"/>
              </xdr:cNvSpPr>
            </xdr:nvSpPr>
            <xdr:spPr bwMode="auto">
              <a:xfrm>
                <a:off x="1763" y="210"/>
                <a:ext cx="86"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08" name="Rectangle 765"/>
              <xdr:cNvSpPr>
                <a:spLocks noChangeArrowheads="1"/>
              </xdr:cNvSpPr>
            </xdr:nvSpPr>
            <xdr:spPr bwMode="auto">
              <a:xfrm>
                <a:off x="1605" y="694"/>
                <a:ext cx="72"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09" name="Rectangle 764"/>
              <xdr:cNvSpPr>
                <a:spLocks noChangeArrowheads="1"/>
              </xdr:cNvSpPr>
            </xdr:nvSpPr>
            <xdr:spPr bwMode="auto">
              <a:xfrm>
                <a:off x="1749" y="694"/>
                <a:ext cx="72"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10" name="Line 763"/>
              <xdr:cNvSpPr>
                <a:spLocks noChangeShapeType="1"/>
              </xdr:cNvSpPr>
            </xdr:nvSpPr>
            <xdr:spPr bwMode="auto">
              <a:xfrm>
                <a:off x="1180" y="553"/>
                <a:ext cx="1004" cy="1"/>
              </a:xfrm>
              <a:prstGeom prst="line">
                <a:avLst/>
              </a:prstGeom>
              <a:noFill/>
              <a:ln w="7">
                <a:solidFill>
                  <a:srgbClr val="000000"/>
                </a:solidFill>
                <a:round/>
                <a:headEnd/>
                <a:tailEnd/>
              </a:ln>
            </xdr:spPr>
          </xdr:sp>
          <xdr:sp macro="" textlink="">
            <xdr:nvSpPr>
              <xdr:cNvPr id="111" name="Rectangle 762"/>
              <xdr:cNvSpPr>
                <a:spLocks noChangeArrowheads="1"/>
              </xdr:cNvSpPr>
            </xdr:nvSpPr>
            <xdr:spPr bwMode="auto">
              <a:xfrm>
                <a:off x="3216" y="210"/>
                <a:ext cx="86"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12" name="Rectangle 761"/>
              <xdr:cNvSpPr>
                <a:spLocks noChangeArrowheads="1"/>
              </xdr:cNvSpPr>
            </xdr:nvSpPr>
            <xdr:spPr bwMode="auto">
              <a:xfrm>
                <a:off x="3360" y="210"/>
                <a:ext cx="72"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13" name="Rectangle 760"/>
              <xdr:cNvSpPr>
                <a:spLocks noChangeArrowheads="1"/>
              </xdr:cNvSpPr>
            </xdr:nvSpPr>
            <xdr:spPr bwMode="auto">
              <a:xfrm>
                <a:off x="3202" y="694"/>
                <a:ext cx="72"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14" name="Rectangle 759"/>
              <xdr:cNvSpPr>
                <a:spLocks noChangeArrowheads="1"/>
              </xdr:cNvSpPr>
            </xdr:nvSpPr>
            <xdr:spPr bwMode="auto">
              <a:xfrm>
                <a:off x="3360" y="694"/>
                <a:ext cx="72"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15" name="Line 758"/>
              <xdr:cNvSpPr>
                <a:spLocks noChangeShapeType="1"/>
              </xdr:cNvSpPr>
            </xdr:nvSpPr>
            <xdr:spPr bwMode="auto">
              <a:xfrm>
                <a:off x="2792" y="553"/>
                <a:ext cx="1015" cy="1"/>
              </a:xfrm>
              <a:prstGeom prst="line">
                <a:avLst/>
              </a:prstGeom>
              <a:noFill/>
              <a:ln w="7">
                <a:solidFill>
                  <a:srgbClr val="000000"/>
                </a:solidFill>
                <a:round/>
                <a:headEnd/>
                <a:tailEnd/>
              </a:ln>
            </xdr:spPr>
          </xdr:sp>
          <xdr:sp macro="" textlink="">
            <xdr:nvSpPr>
              <xdr:cNvPr id="116" name="Line 757"/>
              <xdr:cNvSpPr>
                <a:spLocks noChangeShapeType="1"/>
              </xdr:cNvSpPr>
            </xdr:nvSpPr>
            <xdr:spPr bwMode="auto">
              <a:xfrm>
                <a:off x="707" y="1068"/>
                <a:ext cx="3285" cy="1"/>
              </a:xfrm>
              <a:prstGeom prst="line">
                <a:avLst/>
              </a:prstGeom>
              <a:noFill/>
              <a:ln w="14">
                <a:solidFill>
                  <a:srgbClr val="000000"/>
                </a:solidFill>
                <a:round/>
                <a:headEnd/>
                <a:tailEnd/>
              </a:ln>
            </xdr:spPr>
          </xdr:sp>
          <xdr:sp macro="" textlink="">
            <xdr:nvSpPr>
              <xdr:cNvPr id="117" name="Rectangle 756"/>
              <xdr:cNvSpPr>
                <a:spLocks noChangeArrowheads="1"/>
              </xdr:cNvSpPr>
            </xdr:nvSpPr>
            <xdr:spPr bwMode="auto">
              <a:xfrm>
                <a:off x="4352" y="850"/>
                <a:ext cx="1" cy="242"/>
              </a:xfrm>
              <a:prstGeom prst="rect">
                <a:avLst/>
              </a:prstGeom>
              <a:noFill/>
              <a:ln w="9525">
                <a:noFill/>
                <a:miter lim="800000"/>
                <a:headEnd/>
                <a:tailEnd/>
              </a:ln>
            </xdr:spPr>
          </xdr:sp>
          <xdr:sp macro="" textlink="">
            <xdr:nvSpPr>
              <xdr:cNvPr id="118" name="Rectangle 755"/>
              <xdr:cNvSpPr>
                <a:spLocks noChangeArrowheads="1"/>
              </xdr:cNvSpPr>
            </xdr:nvSpPr>
            <xdr:spPr bwMode="auto">
              <a:xfrm>
                <a:off x="2252" y="1135"/>
                <a:ext cx="216" cy="427"/>
              </a:xfrm>
              <a:prstGeom prst="rect">
                <a:avLst/>
              </a:prstGeom>
              <a:noFill/>
              <a:ln w="9525">
                <a:noFill/>
                <a:miter lim="800000"/>
                <a:headEnd/>
                <a:tailEnd/>
              </a:ln>
            </xdr:spPr>
            <xdr:txBody>
              <a:bodyPr wrap="none" lIns="0" tIns="0" rIns="0" bIns="0" anchor="t" upright="1">
                <a:spAutoFit/>
              </a:bodyPr>
              <a:lstStyle/>
              <a:p>
                <a:pPr algn="l" rtl="0">
                  <a:defRPr sz="1000"/>
                </a:pPr>
                <a:r>
                  <a:rPr lang="en-US" sz="1700" b="0" i="0" u="none" strike="noStrike" baseline="0">
                    <a:solidFill>
                      <a:srgbClr val="000000"/>
                    </a:solidFill>
                    <a:latin typeface="Times New Roman"/>
                    <a:cs typeface="Times New Roman"/>
                  </a:rPr>
                  <a:t>N</a:t>
                </a:r>
                <a:endParaRPr lang="la-Latn" sz="1700" b="0" i="0" u="none" strike="noStrike" baseline="0">
                  <a:solidFill>
                    <a:srgbClr val="000000"/>
                  </a:solidFill>
                  <a:latin typeface="Times New Roman"/>
                  <a:cs typeface="Times New Roman"/>
                </a:endParaRPr>
              </a:p>
            </xdr:txBody>
          </xdr:sp>
          <xdr:sp macro="" textlink="">
            <xdr:nvSpPr>
              <xdr:cNvPr id="119" name="Rectangle 754"/>
              <xdr:cNvSpPr>
                <a:spLocks noChangeArrowheads="1"/>
              </xdr:cNvSpPr>
            </xdr:nvSpPr>
            <xdr:spPr bwMode="auto">
              <a:xfrm>
                <a:off x="2857" y="637"/>
                <a:ext cx="230" cy="44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120" name="Rectangle 753"/>
              <xdr:cNvSpPr>
                <a:spLocks noChangeArrowheads="1"/>
              </xdr:cNvSpPr>
            </xdr:nvSpPr>
            <xdr:spPr bwMode="auto">
              <a:xfrm>
                <a:off x="2857" y="153"/>
                <a:ext cx="230" cy="44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121" name="Rectangle 752"/>
              <xdr:cNvSpPr>
                <a:spLocks noChangeArrowheads="1"/>
              </xdr:cNvSpPr>
            </xdr:nvSpPr>
            <xdr:spPr bwMode="auto">
              <a:xfrm>
                <a:off x="1216" y="637"/>
                <a:ext cx="216" cy="44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122" name="Rectangle 751"/>
              <xdr:cNvSpPr>
                <a:spLocks noChangeArrowheads="1"/>
              </xdr:cNvSpPr>
            </xdr:nvSpPr>
            <xdr:spPr bwMode="auto">
              <a:xfrm>
                <a:off x="1216" y="153"/>
                <a:ext cx="216" cy="44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123" name="Rectangle 750"/>
              <xdr:cNvSpPr>
                <a:spLocks noChangeArrowheads="1"/>
              </xdr:cNvSpPr>
            </xdr:nvSpPr>
            <xdr:spPr bwMode="auto">
              <a:xfrm>
                <a:off x="51" y="893"/>
                <a:ext cx="187" cy="427"/>
              </a:xfrm>
              <a:prstGeom prst="rect">
                <a:avLst/>
              </a:prstGeom>
              <a:noFill/>
              <a:ln w="9525">
                <a:noFill/>
                <a:miter lim="800000"/>
                <a:headEnd/>
                <a:tailEnd/>
              </a:ln>
            </xdr:spPr>
            <xdr:txBody>
              <a:bodyPr wrap="none" lIns="0" tIns="0" rIns="0" bIns="0" anchor="t" upright="1">
                <a:spAutoFit/>
              </a:bodyPr>
              <a:lstStyle/>
              <a:p>
                <a:pPr algn="l" rtl="0">
                  <a:defRPr sz="1000"/>
                </a:pPr>
                <a:r>
                  <a:rPr lang="en-US" sz="1700" b="0" i="0" u="none" strike="noStrike" baseline="0">
                    <a:solidFill>
                      <a:srgbClr val="000000"/>
                    </a:solidFill>
                    <a:latin typeface="Times New Roman"/>
                    <a:cs typeface="Times New Roman"/>
                  </a:rPr>
                  <a:t>S</a:t>
                </a:r>
                <a:endParaRPr lang="la-Latn" sz="1700" b="0" i="0" u="none" strike="noStrike" baseline="0">
                  <a:solidFill>
                    <a:srgbClr val="000000"/>
                  </a:solidFill>
                  <a:latin typeface="Times New Roman"/>
                  <a:cs typeface="Times New Roman"/>
                </a:endParaRPr>
              </a:p>
            </xdr:txBody>
          </xdr:sp>
          <xdr:sp macro="" textlink="">
            <xdr:nvSpPr>
              <xdr:cNvPr id="124" name="Rectangle 749"/>
              <xdr:cNvSpPr>
                <a:spLocks noChangeArrowheads="1"/>
              </xdr:cNvSpPr>
            </xdr:nvSpPr>
            <xdr:spPr bwMode="auto">
              <a:xfrm>
                <a:off x="3447" y="779"/>
                <a:ext cx="374" cy="228"/>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125" name="Rectangle 748"/>
              <xdr:cNvSpPr>
                <a:spLocks noChangeArrowheads="1"/>
              </xdr:cNvSpPr>
            </xdr:nvSpPr>
            <xdr:spPr bwMode="auto">
              <a:xfrm>
                <a:off x="3303" y="779"/>
                <a:ext cx="43" cy="228"/>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126" name="Rectangle 747"/>
              <xdr:cNvSpPr>
                <a:spLocks noChangeArrowheads="1"/>
              </xdr:cNvSpPr>
            </xdr:nvSpPr>
            <xdr:spPr bwMode="auto">
              <a:xfrm>
                <a:off x="3101" y="779"/>
                <a:ext cx="101" cy="228"/>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127" name="Rectangle 746"/>
              <xdr:cNvSpPr>
                <a:spLocks noChangeArrowheads="1"/>
              </xdr:cNvSpPr>
            </xdr:nvSpPr>
            <xdr:spPr bwMode="auto">
              <a:xfrm>
                <a:off x="3447" y="295"/>
                <a:ext cx="374" cy="228"/>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128" name="Rectangle 745"/>
              <xdr:cNvSpPr>
                <a:spLocks noChangeArrowheads="1"/>
              </xdr:cNvSpPr>
            </xdr:nvSpPr>
            <xdr:spPr bwMode="auto">
              <a:xfrm>
                <a:off x="3288" y="295"/>
                <a:ext cx="43" cy="228"/>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129" name="Rectangle 744"/>
              <xdr:cNvSpPr>
                <a:spLocks noChangeArrowheads="1"/>
              </xdr:cNvSpPr>
            </xdr:nvSpPr>
            <xdr:spPr bwMode="auto">
              <a:xfrm>
                <a:off x="3101" y="295"/>
                <a:ext cx="101" cy="228"/>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130" name="Rectangle 743"/>
              <xdr:cNvSpPr>
                <a:spLocks noChangeArrowheads="1"/>
              </xdr:cNvSpPr>
            </xdr:nvSpPr>
            <xdr:spPr bwMode="auto">
              <a:xfrm>
                <a:off x="1806" y="779"/>
                <a:ext cx="374" cy="228"/>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131" name="Rectangle 742"/>
              <xdr:cNvSpPr>
                <a:spLocks noChangeArrowheads="1"/>
              </xdr:cNvSpPr>
            </xdr:nvSpPr>
            <xdr:spPr bwMode="auto">
              <a:xfrm>
                <a:off x="1662" y="779"/>
                <a:ext cx="43" cy="228"/>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132" name="Rectangle 741"/>
              <xdr:cNvSpPr>
                <a:spLocks noChangeArrowheads="1"/>
              </xdr:cNvSpPr>
            </xdr:nvSpPr>
            <xdr:spPr bwMode="auto">
              <a:xfrm>
                <a:off x="1490" y="779"/>
                <a:ext cx="101" cy="228"/>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133" name="Rectangle 740"/>
              <xdr:cNvSpPr>
                <a:spLocks noChangeArrowheads="1"/>
              </xdr:cNvSpPr>
            </xdr:nvSpPr>
            <xdr:spPr bwMode="auto">
              <a:xfrm>
                <a:off x="1806" y="295"/>
                <a:ext cx="374" cy="228"/>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134" name="Rectangle 739"/>
              <xdr:cNvSpPr>
                <a:spLocks noChangeArrowheads="1"/>
              </xdr:cNvSpPr>
            </xdr:nvSpPr>
            <xdr:spPr bwMode="auto">
              <a:xfrm>
                <a:off x="1677" y="295"/>
                <a:ext cx="43" cy="228"/>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135" name="Rectangle 738"/>
              <xdr:cNvSpPr>
                <a:spLocks noChangeArrowheads="1"/>
              </xdr:cNvSpPr>
            </xdr:nvSpPr>
            <xdr:spPr bwMode="auto">
              <a:xfrm>
                <a:off x="1490" y="295"/>
                <a:ext cx="101" cy="228"/>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136" name="Rectangle 737"/>
              <xdr:cNvSpPr>
                <a:spLocks noChangeArrowheads="1"/>
              </xdr:cNvSpPr>
            </xdr:nvSpPr>
            <xdr:spPr bwMode="auto">
              <a:xfrm>
                <a:off x="281" y="1050"/>
                <a:ext cx="1" cy="242"/>
              </a:xfrm>
              <a:prstGeom prst="rect">
                <a:avLst/>
              </a:prstGeom>
              <a:noFill/>
              <a:ln w="9525">
                <a:noFill/>
                <a:miter lim="800000"/>
                <a:headEnd/>
                <a:tailEnd/>
              </a:ln>
            </xdr:spPr>
          </xdr:sp>
          <xdr:sp macro="" textlink="">
            <xdr:nvSpPr>
              <xdr:cNvPr id="137" name="Rectangle 736"/>
              <xdr:cNvSpPr>
                <a:spLocks noChangeArrowheads="1"/>
              </xdr:cNvSpPr>
            </xdr:nvSpPr>
            <xdr:spPr bwMode="auto">
              <a:xfrm>
                <a:off x="4123" y="808"/>
                <a:ext cx="1" cy="256"/>
              </a:xfrm>
              <a:prstGeom prst="rect">
                <a:avLst/>
              </a:prstGeom>
              <a:noFill/>
              <a:ln w="9525">
                <a:noFill/>
                <a:miter lim="800000"/>
                <a:headEnd/>
                <a:tailEnd/>
              </a:ln>
            </xdr:spPr>
          </xdr:sp>
          <xdr:sp macro="" textlink="">
            <xdr:nvSpPr>
              <xdr:cNvPr id="138" name="Rectangle 735"/>
              <xdr:cNvSpPr>
                <a:spLocks noChangeArrowheads="1"/>
              </xdr:cNvSpPr>
            </xdr:nvSpPr>
            <xdr:spPr bwMode="auto">
              <a:xfrm>
                <a:off x="3950" y="437"/>
                <a:ext cx="1" cy="257"/>
              </a:xfrm>
              <a:prstGeom prst="rect">
                <a:avLst/>
              </a:prstGeom>
              <a:noFill/>
              <a:ln w="9525">
                <a:noFill/>
                <a:miter lim="800000"/>
                <a:headEnd/>
                <a:tailEnd/>
              </a:ln>
            </xdr:spPr>
          </xdr:sp>
          <xdr:sp macro="" textlink="">
            <xdr:nvSpPr>
              <xdr:cNvPr id="139" name="Rectangle 734"/>
              <xdr:cNvSpPr>
                <a:spLocks noChangeArrowheads="1"/>
              </xdr:cNvSpPr>
            </xdr:nvSpPr>
            <xdr:spPr bwMode="auto">
              <a:xfrm>
                <a:off x="3950" y="281"/>
                <a:ext cx="1" cy="242"/>
              </a:xfrm>
              <a:prstGeom prst="rect">
                <a:avLst/>
              </a:prstGeom>
              <a:noFill/>
              <a:ln w="9525">
                <a:noFill/>
                <a:miter lim="800000"/>
                <a:headEnd/>
                <a:tailEnd/>
              </a:ln>
            </xdr:spPr>
          </xdr:sp>
          <xdr:sp macro="" textlink="">
            <xdr:nvSpPr>
              <xdr:cNvPr id="140" name="Rectangle 733"/>
              <xdr:cNvSpPr>
                <a:spLocks noChangeArrowheads="1"/>
              </xdr:cNvSpPr>
            </xdr:nvSpPr>
            <xdr:spPr bwMode="auto">
              <a:xfrm>
                <a:off x="3878" y="679"/>
                <a:ext cx="187"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ø</a:t>
                </a:r>
              </a:p>
            </xdr:txBody>
          </xdr:sp>
          <xdr:sp macro="" textlink="">
            <xdr:nvSpPr>
              <xdr:cNvPr id="141" name="Rectangle 732"/>
              <xdr:cNvSpPr>
                <a:spLocks noChangeArrowheads="1"/>
              </xdr:cNvSpPr>
            </xdr:nvSpPr>
            <xdr:spPr bwMode="auto">
              <a:xfrm>
                <a:off x="3878" y="53"/>
                <a:ext cx="187" cy="427"/>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ö</a:t>
                </a:r>
              </a:p>
            </xdr:txBody>
          </xdr:sp>
          <xdr:sp macro="" textlink="">
            <xdr:nvSpPr>
              <xdr:cNvPr id="142" name="Rectangle 731"/>
              <xdr:cNvSpPr>
                <a:spLocks noChangeArrowheads="1"/>
              </xdr:cNvSpPr>
            </xdr:nvSpPr>
            <xdr:spPr bwMode="auto">
              <a:xfrm>
                <a:off x="727" y="452"/>
                <a:ext cx="187" cy="427"/>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143" name="Rectangle 730"/>
              <xdr:cNvSpPr>
                <a:spLocks noChangeArrowheads="1"/>
              </xdr:cNvSpPr>
            </xdr:nvSpPr>
            <xdr:spPr bwMode="auto">
              <a:xfrm>
                <a:off x="727" y="281"/>
                <a:ext cx="187"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144" name="Rectangle 729"/>
              <xdr:cNvSpPr>
                <a:spLocks noChangeArrowheads="1"/>
              </xdr:cNvSpPr>
            </xdr:nvSpPr>
            <xdr:spPr bwMode="auto">
              <a:xfrm>
                <a:off x="742" y="679"/>
                <a:ext cx="187"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è</a:t>
                </a:r>
              </a:p>
            </xdr:txBody>
          </xdr:sp>
          <xdr:sp macro="" textlink="">
            <xdr:nvSpPr>
              <xdr:cNvPr id="145" name="Rectangle 728"/>
              <xdr:cNvSpPr>
                <a:spLocks noChangeArrowheads="1"/>
              </xdr:cNvSpPr>
            </xdr:nvSpPr>
            <xdr:spPr bwMode="auto">
              <a:xfrm>
                <a:off x="742" y="53"/>
                <a:ext cx="201"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æ</a:t>
                </a:r>
              </a:p>
            </xdr:txBody>
          </xdr:sp>
          <xdr:sp macro="" textlink="">
            <xdr:nvSpPr>
              <xdr:cNvPr id="146" name="Rectangle 727"/>
              <xdr:cNvSpPr>
                <a:spLocks noChangeArrowheads="1"/>
              </xdr:cNvSpPr>
            </xdr:nvSpPr>
            <xdr:spPr bwMode="auto">
              <a:xfrm>
                <a:off x="900" y="323"/>
                <a:ext cx="187"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147" name="Rectangle 726"/>
              <xdr:cNvSpPr>
                <a:spLocks noChangeArrowheads="1"/>
              </xdr:cNvSpPr>
            </xdr:nvSpPr>
            <xdr:spPr bwMode="auto">
              <a:xfrm>
                <a:off x="2555" y="323"/>
                <a:ext cx="187"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148" name="Rectangle 725"/>
              <xdr:cNvSpPr>
                <a:spLocks noChangeArrowheads="1"/>
              </xdr:cNvSpPr>
            </xdr:nvSpPr>
            <xdr:spPr bwMode="auto">
              <a:xfrm>
                <a:off x="2281" y="295"/>
                <a:ext cx="158"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sp macro="" textlink="">
            <xdr:nvSpPr>
              <xdr:cNvPr id="149" name="Rectangle 724"/>
              <xdr:cNvSpPr>
                <a:spLocks noChangeArrowheads="1"/>
              </xdr:cNvSpPr>
            </xdr:nvSpPr>
            <xdr:spPr bwMode="auto">
              <a:xfrm>
                <a:off x="454" y="808"/>
                <a:ext cx="158" cy="44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grpSp>
        <xdr:sp macro="" textlink="">
          <xdr:nvSpPr>
            <xdr:cNvPr id="105" name="Rectangle 730"/>
            <xdr:cNvSpPr>
              <a:spLocks noChangeArrowheads="1"/>
            </xdr:cNvSpPr>
          </xdr:nvSpPr>
          <xdr:spPr bwMode="auto">
            <a:xfrm>
              <a:off x="5438840" y="57438662"/>
              <a:ext cx="81936" cy="271380"/>
            </a:xfrm>
            <a:prstGeom prst="rect">
              <a:avLst/>
            </a:prstGeom>
            <a:noFill/>
            <a:ln w="9525">
              <a:noFill/>
              <a:miter lim="800000"/>
              <a:headEnd/>
              <a:tailEnd/>
            </a:ln>
          </xdr:spPr>
          <xdr:txBody>
            <a:bodyPr wrap="none" lIns="0" tIns="0" rIns="0" bIns="0" anchor="t" upright="1">
              <a:noAutofit/>
            </a:bodyPr>
            <a:lstStyle/>
            <a:p>
              <a:pPr algn="l" rtl="0">
                <a:defRPr sz="1000"/>
              </a:pPr>
              <a:r>
                <a:rPr lang="la-Latn" sz="1700" b="0" i="0" u="none" strike="noStrike" baseline="0">
                  <a:solidFill>
                    <a:srgbClr val="000000"/>
                  </a:solidFill>
                  <a:latin typeface="Symbol"/>
                </a:rPr>
                <a:t>ç</a:t>
              </a:r>
            </a:p>
          </xdr:txBody>
        </xdr:sp>
      </xdr:grpSp>
      <xdr:sp macro="" textlink="">
        <xdr:nvSpPr>
          <xdr:cNvPr id="102" name="Rectangle 737"/>
          <xdr:cNvSpPr>
            <a:spLocks noChangeArrowheads="1"/>
          </xdr:cNvSpPr>
        </xdr:nvSpPr>
        <xdr:spPr bwMode="auto">
          <a:xfrm>
            <a:off x="2951188" y="60792511"/>
            <a:ext cx="58756" cy="142882"/>
          </a:xfrm>
          <a:prstGeom prst="rect">
            <a:avLst/>
          </a:prstGeom>
          <a:noFill/>
          <a:ln w="9525">
            <a:noFill/>
            <a:miter lim="800000"/>
            <a:headEnd/>
            <a:tailEnd/>
          </a:ln>
        </xdr:spPr>
        <xdr:txBody>
          <a:bodyPr wrap="none" lIns="0" tIns="0" rIns="0" bIns="0" anchor="t" upright="1">
            <a:noAutofit/>
          </a:bodyPr>
          <a:lstStyle/>
          <a:p>
            <a:pPr algn="l" rtl="0">
              <a:defRPr sz="1000"/>
            </a:pPr>
            <a:r>
              <a:rPr lang="ru-RU" sz="1000" b="0" i="0" u="none" strike="noStrike" baseline="0">
                <a:solidFill>
                  <a:srgbClr val="000000"/>
                </a:solidFill>
                <a:latin typeface="Times New Roman"/>
                <a:cs typeface="Times New Roman"/>
              </a:rPr>
              <a:t>4</a:t>
            </a:r>
          </a:p>
        </xdr:txBody>
      </xdr:sp>
      <xdr:sp macro="" textlink="">
        <xdr:nvSpPr>
          <xdr:cNvPr id="103" name="Rectangle 737"/>
          <xdr:cNvSpPr>
            <a:spLocks noChangeArrowheads="1"/>
          </xdr:cNvSpPr>
        </xdr:nvSpPr>
        <xdr:spPr bwMode="auto">
          <a:xfrm>
            <a:off x="4498434" y="60916342"/>
            <a:ext cx="58756" cy="142882"/>
          </a:xfrm>
          <a:prstGeom prst="rect">
            <a:avLst/>
          </a:prstGeom>
          <a:noFill/>
          <a:ln w="9525">
            <a:noFill/>
            <a:miter lim="800000"/>
            <a:headEnd/>
            <a:tailEnd/>
          </a:ln>
        </xdr:spPr>
        <xdr:txBody>
          <a:bodyPr wrap="none" lIns="0" tIns="0" rIns="0" bIns="0" anchor="t" upright="1">
            <a:noAutofit/>
          </a:bodyPr>
          <a:lstStyle/>
          <a:p>
            <a:pPr algn="l" rtl="0">
              <a:defRPr sz="1000"/>
            </a:pPr>
            <a:r>
              <a:rPr lang="ru-RU" sz="1000" b="0" i="0" u="none" strike="noStrike" baseline="0">
                <a:solidFill>
                  <a:srgbClr val="000000"/>
                </a:solidFill>
                <a:latin typeface="Times New Roman"/>
                <a:cs typeface="Times New Roman"/>
              </a:rPr>
              <a:t>4</a:t>
            </a:r>
          </a:p>
        </xdr:txBody>
      </xdr:sp>
    </xdr:grpSp>
    <xdr:clientData/>
  </xdr:twoCellAnchor>
  <xdr:twoCellAnchor>
    <xdr:from>
      <xdr:col>1</xdr:col>
      <xdr:colOff>2095500</xdr:colOff>
      <xdr:row>110</xdr:row>
      <xdr:rowOff>333375</xdr:rowOff>
    </xdr:from>
    <xdr:to>
      <xdr:col>4</xdr:col>
      <xdr:colOff>361950</xdr:colOff>
      <xdr:row>110</xdr:row>
      <xdr:rowOff>1724025</xdr:rowOff>
    </xdr:to>
    <xdr:grpSp>
      <xdr:nvGrpSpPr>
        <xdr:cNvPr id="150" name="Группа 760"/>
        <xdr:cNvGrpSpPr>
          <a:grpSpLocks/>
        </xdr:cNvGrpSpPr>
      </xdr:nvGrpSpPr>
      <xdr:grpSpPr bwMode="auto">
        <a:xfrm>
          <a:off x="2514600" y="57997725"/>
          <a:ext cx="4714875" cy="1390650"/>
          <a:chOff x="2779059" y="51177264"/>
          <a:chExt cx="3510243" cy="1219200"/>
        </a:xfrm>
      </xdr:grpSpPr>
      <xdr:pic>
        <xdr:nvPicPr>
          <xdr:cNvPr id="151" name="Picture 866"/>
          <xdr:cNvPicPr>
            <a:picLocks noChangeAspect="1" noChangeArrowheads="1"/>
          </xdr:cNvPicPr>
        </xdr:nvPicPr>
        <xdr:blipFill>
          <a:blip xmlns:r="http://schemas.openxmlformats.org/officeDocument/2006/relationships" r:embed="rId3" cstate="print"/>
          <a:srcRect/>
          <a:stretch>
            <a:fillRect/>
          </a:stretch>
        </xdr:blipFill>
        <xdr:spPr bwMode="auto">
          <a:xfrm>
            <a:off x="2779059" y="51177264"/>
            <a:ext cx="3510243" cy="1219200"/>
          </a:xfrm>
          <a:prstGeom prst="rect">
            <a:avLst/>
          </a:prstGeom>
          <a:noFill/>
          <a:ln w="9525">
            <a:noFill/>
            <a:miter lim="800000"/>
            <a:headEnd/>
            <a:tailEnd/>
          </a:ln>
        </xdr:spPr>
      </xdr:pic>
      <xdr:sp macro="" textlink="">
        <xdr:nvSpPr>
          <xdr:cNvPr id="152" name="Rectangle 737"/>
          <xdr:cNvSpPr>
            <a:spLocks noChangeArrowheads="1"/>
          </xdr:cNvSpPr>
        </xdr:nvSpPr>
        <xdr:spPr bwMode="auto">
          <a:xfrm>
            <a:off x="3406907" y="51974064"/>
            <a:ext cx="66590" cy="144000"/>
          </a:xfrm>
          <a:prstGeom prst="rect">
            <a:avLst/>
          </a:prstGeom>
          <a:noFill/>
          <a:ln w="9525">
            <a:noFill/>
            <a:miter lim="800000"/>
            <a:headEnd/>
            <a:tailEnd/>
          </a:ln>
        </xdr:spPr>
        <xdr:txBody>
          <a:bodyPr wrap="none" lIns="0" tIns="0" rIns="0" bIns="0" anchor="t" upright="1">
            <a:noAutofit/>
          </a:bodyPr>
          <a:lstStyle/>
          <a:p>
            <a:pPr algn="l" rtl="0">
              <a:defRPr sz="1000"/>
            </a:pPr>
            <a:r>
              <a:rPr lang="en-US" sz="1000" b="0" i="0" u="none" strike="noStrike" baseline="0">
                <a:solidFill>
                  <a:srgbClr val="000000"/>
                </a:solidFill>
                <a:latin typeface="Times New Roman"/>
                <a:cs typeface="Times New Roman"/>
              </a:rPr>
              <a:t>3</a:t>
            </a:r>
            <a:endParaRPr lang="ru-RU" sz="1000" b="0" i="0" u="none" strike="noStrike" baseline="0">
              <a:solidFill>
                <a:srgbClr val="000000"/>
              </a:solidFill>
              <a:latin typeface="Times New Roman"/>
              <a:cs typeface="Times New Roman"/>
            </a:endParaRPr>
          </a:p>
        </xdr:txBody>
      </xdr:sp>
    </xdr:grpSp>
    <xdr:clientData/>
  </xdr:twoCellAnchor>
  <xdr:twoCellAnchor>
    <xdr:from>
      <xdr:col>1</xdr:col>
      <xdr:colOff>1590675</xdr:colOff>
      <xdr:row>114</xdr:row>
      <xdr:rowOff>266697</xdr:rowOff>
    </xdr:from>
    <xdr:to>
      <xdr:col>4</xdr:col>
      <xdr:colOff>9525</xdr:colOff>
      <xdr:row>114</xdr:row>
      <xdr:rowOff>1495422</xdr:rowOff>
    </xdr:to>
    <xdr:grpSp>
      <xdr:nvGrpSpPr>
        <xdr:cNvPr id="153" name="Группа 761"/>
        <xdr:cNvGrpSpPr>
          <a:grpSpLocks/>
        </xdr:cNvGrpSpPr>
      </xdr:nvGrpSpPr>
      <xdr:grpSpPr bwMode="auto">
        <a:xfrm flipV="1">
          <a:off x="2009775" y="61902972"/>
          <a:ext cx="4867275" cy="1228725"/>
          <a:chOff x="2823888" y="60097152"/>
          <a:chExt cx="2962749" cy="1000334"/>
        </a:xfrm>
      </xdr:grpSpPr>
      <xdr:grpSp>
        <xdr:nvGrpSpPr>
          <xdr:cNvPr id="154" name="Группа 611"/>
          <xdr:cNvGrpSpPr>
            <a:grpSpLocks/>
          </xdr:cNvGrpSpPr>
        </xdr:nvGrpSpPr>
        <xdr:grpSpPr bwMode="auto">
          <a:xfrm>
            <a:off x="2823888" y="60097152"/>
            <a:ext cx="2962749" cy="1000334"/>
            <a:chOff x="2980771" y="57239648"/>
            <a:chExt cx="2754368" cy="949974"/>
          </a:xfrm>
        </xdr:grpSpPr>
        <xdr:grpSp>
          <xdr:nvGrpSpPr>
            <xdr:cNvPr id="157" name="Group 723"/>
            <xdr:cNvGrpSpPr>
              <a:grpSpLocks noChangeAspect="1"/>
            </xdr:cNvGrpSpPr>
          </xdr:nvGrpSpPr>
          <xdr:grpSpPr bwMode="auto">
            <a:xfrm>
              <a:off x="2980771" y="57239648"/>
              <a:ext cx="2754368" cy="949974"/>
              <a:chOff x="51" y="53"/>
              <a:chExt cx="4353" cy="1495"/>
            </a:xfrm>
          </xdr:grpSpPr>
          <xdr:sp macro="" textlink="">
            <xdr:nvSpPr>
              <xdr:cNvPr id="159" name="Rectangle 767"/>
              <xdr:cNvSpPr>
                <a:spLocks noChangeArrowheads="1"/>
              </xdr:cNvSpPr>
            </xdr:nvSpPr>
            <xdr:spPr bwMode="auto">
              <a:xfrm>
                <a:off x="1623" y="195"/>
                <a:ext cx="87"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60" name="Rectangle 766"/>
              <xdr:cNvSpPr>
                <a:spLocks noChangeArrowheads="1"/>
              </xdr:cNvSpPr>
            </xdr:nvSpPr>
            <xdr:spPr bwMode="auto">
              <a:xfrm>
                <a:off x="1783" y="195"/>
                <a:ext cx="87"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61" name="Rectangle 765"/>
              <xdr:cNvSpPr>
                <a:spLocks noChangeArrowheads="1"/>
              </xdr:cNvSpPr>
            </xdr:nvSpPr>
            <xdr:spPr bwMode="auto">
              <a:xfrm>
                <a:off x="1609" y="708"/>
                <a:ext cx="87"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62" name="Rectangle 764"/>
              <xdr:cNvSpPr>
                <a:spLocks noChangeArrowheads="1"/>
              </xdr:cNvSpPr>
            </xdr:nvSpPr>
            <xdr:spPr bwMode="auto">
              <a:xfrm>
                <a:off x="1740" y="708"/>
                <a:ext cx="87"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63" name="Line 763"/>
              <xdr:cNvSpPr>
                <a:spLocks noChangeShapeType="1"/>
              </xdr:cNvSpPr>
            </xdr:nvSpPr>
            <xdr:spPr bwMode="auto">
              <a:xfrm>
                <a:off x="1180" y="553"/>
                <a:ext cx="1004" cy="1"/>
              </a:xfrm>
              <a:prstGeom prst="line">
                <a:avLst/>
              </a:prstGeom>
              <a:noFill/>
              <a:ln w="7">
                <a:solidFill>
                  <a:srgbClr val="000000"/>
                </a:solidFill>
                <a:round/>
                <a:headEnd/>
                <a:tailEnd/>
              </a:ln>
            </xdr:spPr>
          </xdr:sp>
          <xdr:sp macro="" textlink="">
            <xdr:nvSpPr>
              <xdr:cNvPr id="164" name="Rectangle 762"/>
              <xdr:cNvSpPr>
                <a:spLocks noChangeArrowheads="1"/>
              </xdr:cNvSpPr>
            </xdr:nvSpPr>
            <xdr:spPr bwMode="auto">
              <a:xfrm>
                <a:off x="3210" y="195"/>
                <a:ext cx="87"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65" name="Rectangle 761"/>
              <xdr:cNvSpPr>
                <a:spLocks noChangeArrowheads="1"/>
              </xdr:cNvSpPr>
            </xdr:nvSpPr>
            <xdr:spPr bwMode="auto">
              <a:xfrm>
                <a:off x="3385" y="195"/>
                <a:ext cx="87"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66" name="Rectangle 760"/>
              <xdr:cNvSpPr>
                <a:spLocks noChangeArrowheads="1"/>
              </xdr:cNvSpPr>
            </xdr:nvSpPr>
            <xdr:spPr bwMode="auto">
              <a:xfrm>
                <a:off x="3196" y="708"/>
                <a:ext cx="87"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67" name="Rectangle 759"/>
              <xdr:cNvSpPr>
                <a:spLocks noChangeArrowheads="1"/>
              </xdr:cNvSpPr>
            </xdr:nvSpPr>
            <xdr:spPr bwMode="auto">
              <a:xfrm>
                <a:off x="3385" y="708"/>
                <a:ext cx="87"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168" name="Line 758"/>
              <xdr:cNvSpPr>
                <a:spLocks noChangeShapeType="1"/>
              </xdr:cNvSpPr>
            </xdr:nvSpPr>
            <xdr:spPr bwMode="auto">
              <a:xfrm>
                <a:off x="2792" y="553"/>
                <a:ext cx="1015" cy="1"/>
              </a:xfrm>
              <a:prstGeom prst="line">
                <a:avLst/>
              </a:prstGeom>
              <a:noFill/>
              <a:ln w="7">
                <a:solidFill>
                  <a:srgbClr val="000000"/>
                </a:solidFill>
                <a:round/>
                <a:headEnd/>
                <a:tailEnd/>
              </a:ln>
            </xdr:spPr>
          </xdr:sp>
          <xdr:sp macro="" textlink="">
            <xdr:nvSpPr>
              <xdr:cNvPr id="169" name="Line 757"/>
              <xdr:cNvSpPr>
                <a:spLocks noChangeShapeType="1"/>
              </xdr:cNvSpPr>
            </xdr:nvSpPr>
            <xdr:spPr bwMode="auto">
              <a:xfrm>
                <a:off x="707" y="1068"/>
                <a:ext cx="3285" cy="1"/>
              </a:xfrm>
              <a:prstGeom prst="line">
                <a:avLst/>
              </a:prstGeom>
              <a:noFill/>
              <a:ln w="14">
                <a:solidFill>
                  <a:srgbClr val="000000"/>
                </a:solidFill>
                <a:round/>
                <a:headEnd/>
                <a:tailEnd/>
              </a:ln>
            </xdr:spPr>
          </xdr:sp>
          <xdr:sp macro="" textlink="">
            <xdr:nvSpPr>
              <xdr:cNvPr id="170" name="Rectangle 756"/>
              <xdr:cNvSpPr>
                <a:spLocks noChangeArrowheads="1"/>
              </xdr:cNvSpPr>
            </xdr:nvSpPr>
            <xdr:spPr bwMode="auto">
              <a:xfrm>
                <a:off x="4403" y="850"/>
                <a:ext cx="1" cy="257"/>
              </a:xfrm>
              <a:prstGeom prst="rect">
                <a:avLst/>
              </a:prstGeom>
              <a:noFill/>
              <a:ln w="9525">
                <a:noFill/>
                <a:miter lim="800000"/>
                <a:headEnd/>
                <a:tailEnd/>
              </a:ln>
            </xdr:spPr>
          </xdr:sp>
          <xdr:sp macro="" textlink="">
            <xdr:nvSpPr>
              <xdr:cNvPr id="171" name="Rectangle 755"/>
              <xdr:cNvSpPr>
                <a:spLocks noChangeArrowheads="1"/>
              </xdr:cNvSpPr>
            </xdr:nvSpPr>
            <xdr:spPr bwMode="auto">
              <a:xfrm>
                <a:off x="2278" y="1121"/>
                <a:ext cx="233" cy="427"/>
              </a:xfrm>
              <a:prstGeom prst="rect">
                <a:avLst/>
              </a:prstGeom>
              <a:noFill/>
              <a:ln w="9525">
                <a:noFill/>
                <a:miter lim="800000"/>
                <a:headEnd/>
                <a:tailEnd/>
              </a:ln>
            </xdr:spPr>
            <xdr:txBody>
              <a:bodyPr wrap="none" lIns="0" tIns="0" rIns="0" bIns="0" anchor="t" upright="1">
                <a:spAutoFit/>
              </a:bodyPr>
              <a:lstStyle/>
              <a:p>
                <a:pPr algn="l" rtl="0">
                  <a:defRPr sz="1000"/>
                </a:pPr>
                <a:r>
                  <a:rPr lang="en-US" sz="1700" b="0" i="0" u="none" strike="noStrike" baseline="0">
                    <a:solidFill>
                      <a:srgbClr val="000000"/>
                    </a:solidFill>
                    <a:latin typeface="Times New Roman"/>
                    <a:cs typeface="Times New Roman"/>
                  </a:rPr>
                  <a:t>N</a:t>
                </a:r>
                <a:endParaRPr lang="la-Latn" sz="1700" b="0" i="0" u="none" strike="noStrike" baseline="0">
                  <a:solidFill>
                    <a:srgbClr val="000000"/>
                  </a:solidFill>
                  <a:latin typeface="Times New Roman"/>
                  <a:cs typeface="Times New Roman"/>
                </a:endParaRPr>
              </a:p>
            </xdr:txBody>
          </xdr:sp>
          <xdr:sp macro="" textlink="">
            <xdr:nvSpPr>
              <xdr:cNvPr id="172" name="Rectangle 754"/>
              <xdr:cNvSpPr>
                <a:spLocks noChangeArrowheads="1"/>
              </xdr:cNvSpPr>
            </xdr:nvSpPr>
            <xdr:spPr bwMode="auto">
              <a:xfrm>
                <a:off x="823" y="370"/>
                <a:ext cx="233"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173" name="Rectangle 753"/>
              <xdr:cNvSpPr>
                <a:spLocks noChangeArrowheads="1"/>
              </xdr:cNvSpPr>
            </xdr:nvSpPr>
            <xdr:spPr bwMode="auto">
              <a:xfrm>
                <a:off x="2875" y="153"/>
                <a:ext cx="218"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174" name="Rectangle 752"/>
              <xdr:cNvSpPr>
                <a:spLocks noChangeArrowheads="1"/>
              </xdr:cNvSpPr>
            </xdr:nvSpPr>
            <xdr:spPr bwMode="auto">
              <a:xfrm>
                <a:off x="1245" y="637"/>
                <a:ext cx="233"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175" name="Rectangle 751"/>
              <xdr:cNvSpPr>
                <a:spLocks noChangeArrowheads="1"/>
              </xdr:cNvSpPr>
            </xdr:nvSpPr>
            <xdr:spPr bwMode="auto">
              <a:xfrm>
                <a:off x="1230" y="153"/>
                <a:ext cx="218"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176" name="Rectangle 750"/>
              <xdr:cNvSpPr>
                <a:spLocks noChangeArrowheads="1"/>
              </xdr:cNvSpPr>
            </xdr:nvSpPr>
            <xdr:spPr bwMode="auto">
              <a:xfrm>
                <a:off x="51" y="907"/>
                <a:ext cx="189" cy="427"/>
              </a:xfrm>
              <a:prstGeom prst="rect">
                <a:avLst/>
              </a:prstGeom>
              <a:noFill/>
              <a:ln w="9525">
                <a:noFill/>
                <a:miter lim="800000"/>
                <a:headEnd/>
                <a:tailEnd/>
              </a:ln>
            </xdr:spPr>
            <xdr:txBody>
              <a:bodyPr wrap="none" lIns="0" tIns="0" rIns="0" bIns="0" anchor="t" upright="1">
                <a:spAutoFit/>
              </a:bodyPr>
              <a:lstStyle/>
              <a:p>
                <a:pPr algn="l" rtl="0">
                  <a:defRPr sz="1000"/>
                </a:pPr>
                <a:r>
                  <a:rPr lang="en-US" sz="1700" b="0" i="0" u="none" strike="noStrike" baseline="0">
                    <a:solidFill>
                      <a:srgbClr val="000000"/>
                    </a:solidFill>
                    <a:latin typeface="Times New Roman"/>
                    <a:cs typeface="Times New Roman"/>
                  </a:rPr>
                  <a:t>S</a:t>
                </a:r>
                <a:endParaRPr lang="la-Latn" sz="1700" b="0" i="0" u="none" strike="noStrike" baseline="0">
                  <a:solidFill>
                    <a:srgbClr val="000000"/>
                  </a:solidFill>
                  <a:latin typeface="Times New Roman"/>
                  <a:cs typeface="Times New Roman"/>
                </a:endParaRPr>
              </a:p>
            </xdr:txBody>
          </xdr:sp>
          <xdr:sp macro="" textlink="">
            <xdr:nvSpPr>
              <xdr:cNvPr id="177" name="Rectangle 749"/>
              <xdr:cNvSpPr>
                <a:spLocks noChangeArrowheads="1"/>
              </xdr:cNvSpPr>
            </xdr:nvSpPr>
            <xdr:spPr bwMode="auto">
              <a:xfrm>
                <a:off x="3501" y="779"/>
                <a:ext cx="379"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178" name="Rectangle 748"/>
              <xdr:cNvSpPr>
                <a:spLocks noChangeArrowheads="1"/>
              </xdr:cNvSpPr>
            </xdr:nvSpPr>
            <xdr:spPr bwMode="auto">
              <a:xfrm>
                <a:off x="3298" y="779"/>
                <a:ext cx="44"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179" name="Rectangle 747"/>
              <xdr:cNvSpPr>
                <a:spLocks noChangeArrowheads="1"/>
              </xdr:cNvSpPr>
            </xdr:nvSpPr>
            <xdr:spPr bwMode="auto">
              <a:xfrm>
                <a:off x="3108" y="779"/>
                <a:ext cx="102"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180" name="Rectangle 746"/>
              <xdr:cNvSpPr>
                <a:spLocks noChangeArrowheads="1"/>
              </xdr:cNvSpPr>
            </xdr:nvSpPr>
            <xdr:spPr bwMode="auto">
              <a:xfrm>
                <a:off x="3501" y="295"/>
                <a:ext cx="379"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181" name="Rectangle 745"/>
              <xdr:cNvSpPr>
                <a:spLocks noChangeArrowheads="1"/>
              </xdr:cNvSpPr>
            </xdr:nvSpPr>
            <xdr:spPr bwMode="auto">
              <a:xfrm>
                <a:off x="3298" y="295"/>
                <a:ext cx="44"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182" name="Rectangle 744"/>
              <xdr:cNvSpPr>
                <a:spLocks noChangeArrowheads="1"/>
              </xdr:cNvSpPr>
            </xdr:nvSpPr>
            <xdr:spPr bwMode="auto">
              <a:xfrm>
                <a:off x="3108" y="295"/>
                <a:ext cx="102"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183" name="Rectangle 743"/>
              <xdr:cNvSpPr>
                <a:spLocks noChangeArrowheads="1"/>
              </xdr:cNvSpPr>
            </xdr:nvSpPr>
            <xdr:spPr bwMode="auto">
              <a:xfrm>
                <a:off x="1842" y="779"/>
                <a:ext cx="379"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184" name="Rectangle 742"/>
              <xdr:cNvSpPr>
                <a:spLocks noChangeArrowheads="1"/>
              </xdr:cNvSpPr>
            </xdr:nvSpPr>
            <xdr:spPr bwMode="auto">
              <a:xfrm>
                <a:off x="1667" y="779"/>
                <a:ext cx="44"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185" name="Rectangle 741"/>
              <xdr:cNvSpPr>
                <a:spLocks noChangeArrowheads="1"/>
              </xdr:cNvSpPr>
            </xdr:nvSpPr>
            <xdr:spPr bwMode="auto">
              <a:xfrm>
                <a:off x="1492" y="779"/>
                <a:ext cx="102"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186" name="Rectangle 740"/>
              <xdr:cNvSpPr>
                <a:spLocks noChangeArrowheads="1"/>
              </xdr:cNvSpPr>
            </xdr:nvSpPr>
            <xdr:spPr bwMode="auto">
              <a:xfrm>
                <a:off x="1842" y="295"/>
                <a:ext cx="379"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187" name="Rectangle 739"/>
              <xdr:cNvSpPr>
                <a:spLocks noChangeArrowheads="1"/>
              </xdr:cNvSpPr>
            </xdr:nvSpPr>
            <xdr:spPr bwMode="auto">
              <a:xfrm>
                <a:off x="1682" y="295"/>
                <a:ext cx="44"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188" name="Rectangle 738"/>
              <xdr:cNvSpPr>
                <a:spLocks noChangeArrowheads="1"/>
              </xdr:cNvSpPr>
            </xdr:nvSpPr>
            <xdr:spPr bwMode="auto">
              <a:xfrm>
                <a:off x="1507" y="295"/>
                <a:ext cx="102"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189" name="Rectangle 737"/>
              <xdr:cNvSpPr>
                <a:spLocks noChangeArrowheads="1"/>
              </xdr:cNvSpPr>
            </xdr:nvSpPr>
            <xdr:spPr bwMode="auto">
              <a:xfrm>
                <a:off x="284" y="1035"/>
                <a:ext cx="1" cy="257"/>
              </a:xfrm>
              <a:prstGeom prst="rect">
                <a:avLst/>
              </a:prstGeom>
              <a:noFill/>
              <a:ln w="9525">
                <a:noFill/>
                <a:miter lim="800000"/>
                <a:headEnd/>
                <a:tailEnd/>
              </a:ln>
            </xdr:spPr>
          </xdr:sp>
          <xdr:sp macro="" textlink="">
            <xdr:nvSpPr>
              <xdr:cNvPr id="190" name="Rectangle 736"/>
              <xdr:cNvSpPr>
                <a:spLocks noChangeArrowheads="1"/>
              </xdr:cNvSpPr>
            </xdr:nvSpPr>
            <xdr:spPr bwMode="auto">
              <a:xfrm>
                <a:off x="4171" y="808"/>
                <a:ext cx="1" cy="242"/>
              </a:xfrm>
              <a:prstGeom prst="rect">
                <a:avLst/>
              </a:prstGeom>
              <a:noFill/>
              <a:ln w="9525">
                <a:noFill/>
                <a:miter lim="800000"/>
                <a:headEnd/>
                <a:tailEnd/>
              </a:ln>
            </xdr:spPr>
          </xdr:sp>
          <xdr:sp macro="" textlink="">
            <xdr:nvSpPr>
              <xdr:cNvPr id="191" name="Rectangle 735"/>
              <xdr:cNvSpPr>
                <a:spLocks noChangeArrowheads="1"/>
              </xdr:cNvSpPr>
            </xdr:nvSpPr>
            <xdr:spPr bwMode="auto">
              <a:xfrm>
                <a:off x="3982" y="437"/>
                <a:ext cx="1" cy="242"/>
              </a:xfrm>
              <a:prstGeom prst="rect">
                <a:avLst/>
              </a:prstGeom>
              <a:noFill/>
              <a:ln w="9525">
                <a:noFill/>
                <a:miter lim="800000"/>
                <a:headEnd/>
                <a:tailEnd/>
              </a:ln>
            </xdr:spPr>
          </xdr:sp>
          <xdr:sp macro="" textlink="">
            <xdr:nvSpPr>
              <xdr:cNvPr id="192" name="Rectangle 734"/>
              <xdr:cNvSpPr>
                <a:spLocks noChangeArrowheads="1"/>
              </xdr:cNvSpPr>
            </xdr:nvSpPr>
            <xdr:spPr bwMode="auto">
              <a:xfrm>
                <a:off x="3982" y="267"/>
                <a:ext cx="1" cy="256"/>
              </a:xfrm>
              <a:prstGeom prst="rect">
                <a:avLst/>
              </a:prstGeom>
              <a:noFill/>
              <a:ln w="9525">
                <a:noFill/>
                <a:miter lim="800000"/>
                <a:headEnd/>
                <a:tailEnd/>
              </a:ln>
            </xdr:spPr>
          </xdr:sp>
          <xdr:sp macro="" textlink="">
            <xdr:nvSpPr>
              <xdr:cNvPr id="193" name="Rectangle 733"/>
              <xdr:cNvSpPr>
                <a:spLocks noChangeArrowheads="1"/>
              </xdr:cNvSpPr>
            </xdr:nvSpPr>
            <xdr:spPr bwMode="auto">
              <a:xfrm>
                <a:off x="3880" y="665"/>
                <a:ext cx="189" cy="427"/>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ø</a:t>
                </a:r>
              </a:p>
            </xdr:txBody>
          </xdr:sp>
          <xdr:sp macro="" textlink="">
            <xdr:nvSpPr>
              <xdr:cNvPr id="194" name="Rectangle 732"/>
              <xdr:cNvSpPr>
                <a:spLocks noChangeArrowheads="1"/>
              </xdr:cNvSpPr>
            </xdr:nvSpPr>
            <xdr:spPr bwMode="auto">
              <a:xfrm>
                <a:off x="3865" y="53"/>
                <a:ext cx="189"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ö</a:t>
                </a:r>
              </a:p>
            </xdr:txBody>
          </xdr:sp>
          <xdr:sp macro="" textlink="">
            <xdr:nvSpPr>
              <xdr:cNvPr id="195" name="Rectangle 731"/>
              <xdr:cNvSpPr>
                <a:spLocks noChangeArrowheads="1"/>
              </xdr:cNvSpPr>
            </xdr:nvSpPr>
            <xdr:spPr bwMode="auto">
              <a:xfrm>
                <a:off x="750" y="452"/>
                <a:ext cx="204"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196" name="Rectangle 730"/>
              <xdr:cNvSpPr>
                <a:spLocks noChangeArrowheads="1"/>
              </xdr:cNvSpPr>
            </xdr:nvSpPr>
            <xdr:spPr bwMode="auto">
              <a:xfrm>
                <a:off x="750" y="267"/>
                <a:ext cx="204"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197" name="Rectangle 729"/>
              <xdr:cNvSpPr>
                <a:spLocks noChangeArrowheads="1"/>
              </xdr:cNvSpPr>
            </xdr:nvSpPr>
            <xdr:spPr bwMode="auto">
              <a:xfrm>
                <a:off x="750" y="665"/>
                <a:ext cx="189" cy="427"/>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è</a:t>
                </a:r>
              </a:p>
            </xdr:txBody>
          </xdr:sp>
          <xdr:sp macro="" textlink="">
            <xdr:nvSpPr>
              <xdr:cNvPr id="198" name="Rectangle 728"/>
              <xdr:cNvSpPr>
                <a:spLocks noChangeArrowheads="1"/>
              </xdr:cNvSpPr>
            </xdr:nvSpPr>
            <xdr:spPr bwMode="auto">
              <a:xfrm>
                <a:off x="750" y="53"/>
                <a:ext cx="189"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æ</a:t>
                </a:r>
              </a:p>
            </xdr:txBody>
          </xdr:sp>
          <xdr:sp macro="" textlink="">
            <xdr:nvSpPr>
              <xdr:cNvPr id="199" name="Rectangle 727"/>
              <xdr:cNvSpPr>
                <a:spLocks noChangeArrowheads="1"/>
              </xdr:cNvSpPr>
            </xdr:nvSpPr>
            <xdr:spPr bwMode="auto">
              <a:xfrm>
                <a:off x="910" y="324"/>
                <a:ext cx="189"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200" name="Rectangle 726"/>
              <xdr:cNvSpPr>
                <a:spLocks noChangeArrowheads="1"/>
              </xdr:cNvSpPr>
            </xdr:nvSpPr>
            <xdr:spPr bwMode="auto">
              <a:xfrm>
                <a:off x="2570" y="324"/>
                <a:ext cx="189"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201" name="Rectangle 725"/>
              <xdr:cNvSpPr>
                <a:spLocks noChangeArrowheads="1"/>
              </xdr:cNvSpPr>
            </xdr:nvSpPr>
            <xdr:spPr bwMode="auto">
              <a:xfrm>
                <a:off x="2293" y="295"/>
                <a:ext cx="160" cy="44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sp macro="" textlink="">
            <xdr:nvSpPr>
              <xdr:cNvPr id="202" name="Rectangle 724"/>
              <xdr:cNvSpPr>
                <a:spLocks noChangeArrowheads="1"/>
              </xdr:cNvSpPr>
            </xdr:nvSpPr>
            <xdr:spPr bwMode="auto">
              <a:xfrm>
                <a:off x="459" y="808"/>
                <a:ext cx="160"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grpSp>
        <xdr:sp macro="" textlink="">
          <xdr:nvSpPr>
            <xdr:cNvPr id="158" name="Rectangle 730"/>
            <xdr:cNvSpPr>
              <a:spLocks noChangeArrowheads="1"/>
            </xdr:cNvSpPr>
          </xdr:nvSpPr>
          <xdr:spPr bwMode="auto">
            <a:xfrm>
              <a:off x="5431145" y="57438690"/>
              <a:ext cx="82907" cy="271421"/>
            </a:xfrm>
            <a:prstGeom prst="rect">
              <a:avLst/>
            </a:prstGeom>
            <a:noFill/>
            <a:ln w="9525">
              <a:noFill/>
              <a:miter lim="800000"/>
              <a:headEnd/>
              <a:tailEnd/>
            </a:ln>
          </xdr:spPr>
          <xdr:txBody>
            <a:bodyPr wrap="none" lIns="0" tIns="0" rIns="0" bIns="0" anchor="t" upright="1">
              <a:noAutofit/>
            </a:bodyPr>
            <a:lstStyle/>
            <a:p>
              <a:pPr algn="l" rtl="0">
                <a:defRPr sz="1000"/>
              </a:pPr>
              <a:r>
                <a:rPr lang="la-Latn" sz="1700" b="0" i="0" u="none" strike="noStrike" baseline="0">
                  <a:solidFill>
                    <a:srgbClr val="000000"/>
                  </a:solidFill>
                  <a:latin typeface="Symbol"/>
                </a:rPr>
                <a:t>ç</a:t>
              </a:r>
            </a:p>
          </xdr:txBody>
        </xdr:sp>
      </xdr:grpSp>
      <xdr:sp macro="" textlink="">
        <xdr:nvSpPr>
          <xdr:cNvPr id="155" name="Rectangle 737"/>
          <xdr:cNvSpPr>
            <a:spLocks noChangeArrowheads="1"/>
          </xdr:cNvSpPr>
        </xdr:nvSpPr>
        <xdr:spPr bwMode="auto">
          <a:xfrm>
            <a:off x="2942794" y="60792622"/>
            <a:ext cx="69362" cy="142905"/>
          </a:xfrm>
          <a:prstGeom prst="rect">
            <a:avLst/>
          </a:prstGeom>
          <a:noFill/>
          <a:ln w="9525">
            <a:noFill/>
            <a:miter lim="800000"/>
            <a:headEnd/>
            <a:tailEnd/>
          </a:ln>
        </xdr:spPr>
        <xdr:txBody>
          <a:bodyPr wrap="none" lIns="0" tIns="0" rIns="0" bIns="0" anchor="t" upright="1">
            <a:noAutofit/>
          </a:bodyPr>
          <a:lstStyle/>
          <a:p>
            <a:pPr algn="l" rtl="0">
              <a:defRPr sz="1000"/>
            </a:pPr>
            <a:r>
              <a:rPr lang="en-US" sz="1000" b="0" i="0" u="none" strike="noStrike" baseline="0">
                <a:solidFill>
                  <a:srgbClr val="000000"/>
                </a:solidFill>
                <a:latin typeface="Times New Roman"/>
                <a:cs typeface="Times New Roman"/>
              </a:rPr>
              <a:t>3</a:t>
            </a:r>
            <a:endParaRPr lang="ru-RU" sz="1000" b="0" i="0" u="none" strike="noStrike" baseline="0">
              <a:solidFill>
                <a:srgbClr val="000000"/>
              </a:solidFill>
              <a:latin typeface="Times New Roman"/>
              <a:cs typeface="Times New Roman"/>
            </a:endParaRPr>
          </a:p>
        </xdr:txBody>
      </xdr:sp>
      <xdr:sp macro="" textlink="">
        <xdr:nvSpPr>
          <xdr:cNvPr id="156" name="Rectangle 737"/>
          <xdr:cNvSpPr>
            <a:spLocks noChangeArrowheads="1"/>
          </xdr:cNvSpPr>
        </xdr:nvSpPr>
        <xdr:spPr bwMode="auto">
          <a:xfrm>
            <a:off x="3182627" y="60831173"/>
            <a:ext cx="59453" cy="142905"/>
          </a:xfrm>
          <a:prstGeom prst="rect">
            <a:avLst/>
          </a:prstGeom>
          <a:noFill/>
          <a:ln w="9525">
            <a:noFill/>
            <a:miter lim="800000"/>
            <a:headEnd/>
            <a:tailEnd/>
          </a:ln>
        </xdr:spPr>
        <xdr:txBody>
          <a:bodyPr wrap="none" lIns="0" tIns="0" rIns="0" bIns="0" anchor="t" upright="1">
            <a:noAutofit/>
          </a:bodyPr>
          <a:lstStyle/>
          <a:p>
            <a:pPr algn="l" rtl="0">
              <a:defRPr sz="1000"/>
            </a:pPr>
            <a:r>
              <a:rPr lang="en-US" sz="1000" b="0" i="0" u="none" strike="noStrike" baseline="0">
                <a:solidFill>
                  <a:srgbClr val="000000"/>
                </a:solidFill>
                <a:latin typeface="Times New Roman"/>
                <a:cs typeface="Times New Roman"/>
              </a:rPr>
              <a:t>3</a:t>
            </a:r>
            <a:endParaRPr lang="ru-RU" sz="1000" b="0" i="0" u="none" strike="noStrike" baseline="0">
              <a:solidFill>
                <a:srgbClr val="000000"/>
              </a:solidFill>
              <a:latin typeface="Times New Roman"/>
              <a:cs typeface="Times New Roman"/>
            </a:endParaRPr>
          </a:p>
        </xdr:txBody>
      </xdr:sp>
    </xdr:grpSp>
    <xdr:clientData/>
  </xdr:twoCellAnchor>
  <xdr:twoCellAnchor>
    <xdr:from>
      <xdr:col>2</xdr:col>
      <xdr:colOff>974914</xdr:colOff>
      <xdr:row>142</xdr:row>
      <xdr:rowOff>560295</xdr:rowOff>
    </xdr:from>
    <xdr:to>
      <xdr:col>2</xdr:col>
      <xdr:colOff>1105590</xdr:colOff>
      <xdr:row>142</xdr:row>
      <xdr:rowOff>823929</xdr:rowOff>
    </xdr:to>
    <xdr:sp macro="" textlink="">
      <xdr:nvSpPr>
        <xdr:cNvPr id="203" name="Rectangle 750"/>
        <xdr:cNvSpPr>
          <a:spLocks noChangeArrowheads="1"/>
        </xdr:cNvSpPr>
      </xdr:nvSpPr>
      <xdr:spPr bwMode="auto">
        <a:xfrm>
          <a:off x="5585014" y="81979995"/>
          <a:ext cx="130676" cy="263634"/>
        </a:xfrm>
        <a:prstGeom prst="rect">
          <a:avLst/>
        </a:prstGeom>
        <a:noFill/>
        <a:ln w="9525">
          <a:noFill/>
          <a:miter lim="800000"/>
          <a:headEnd/>
          <a:tailEnd/>
        </a:ln>
      </xdr:spPr>
      <xdr:txBody>
        <a:bodyPr wrap="none" lIns="0" tIns="0" rIns="0" bIns="0" anchor="t" upright="1">
          <a:noAutofit/>
        </a:bodyPr>
        <a:lstStyle/>
        <a:p>
          <a:pPr algn="l" rtl="0">
            <a:defRPr sz="1000"/>
          </a:pPr>
          <a:r>
            <a:rPr lang="en-US" sz="1700" b="0" i="0" u="none" strike="noStrike" baseline="0">
              <a:solidFill>
                <a:srgbClr val="000000"/>
              </a:solidFill>
              <a:latin typeface="Times New Roman"/>
              <a:cs typeface="Times New Roman"/>
            </a:rPr>
            <a:t>,</a:t>
          </a:r>
          <a:endParaRPr lang="la-Latn" sz="1700" b="0" i="0" u="none" strike="noStrike" baseline="0">
            <a:solidFill>
              <a:srgbClr val="000000"/>
            </a:solidFill>
            <a:latin typeface="Times New Roman"/>
            <a:cs typeface="Times New Roman"/>
          </a:endParaRPr>
        </a:p>
      </xdr:txBody>
    </xdr:sp>
    <xdr:clientData/>
  </xdr:twoCellAnchor>
  <xdr:twoCellAnchor>
    <xdr:from>
      <xdr:col>2</xdr:col>
      <xdr:colOff>896472</xdr:colOff>
      <xdr:row>135</xdr:row>
      <xdr:rowOff>649943</xdr:rowOff>
    </xdr:from>
    <xdr:to>
      <xdr:col>2</xdr:col>
      <xdr:colOff>1027148</xdr:colOff>
      <xdr:row>135</xdr:row>
      <xdr:rowOff>913577</xdr:rowOff>
    </xdr:to>
    <xdr:sp macro="" textlink="">
      <xdr:nvSpPr>
        <xdr:cNvPr id="204" name="Rectangle 750"/>
        <xdr:cNvSpPr>
          <a:spLocks noChangeArrowheads="1"/>
        </xdr:cNvSpPr>
      </xdr:nvSpPr>
      <xdr:spPr bwMode="auto">
        <a:xfrm>
          <a:off x="5506572" y="75106868"/>
          <a:ext cx="130676" cy="263634"/>
        </a:xfrm>
        <a:prstGeom prst="rect">
          <a:avLst/>
        </a:prstGeom>
        <a:noFill/>
        <a:ln w="9525">
          <a:noFill/>
          <a:miter lim="800000"/>
          <a:headEnd/>
          <a:tailEnd/>
        </a:ln>
      </xdr:spPr>
      <xdr:txBody>
        <a:bodyPr wrap="none" lIns="0" tIns="0" rIns="0" bIns="0" anchor="t" upright="1">
          <a:noAutofit/>
        </a:bodyPr>
        <a:lstStyle/>
        <a:p>
          <a:pPr algn="l" rtl="0">
            <a:defRPr sz="1000"/>
          </a:pPr>
          <a:r>
            <a:rPr lang="en-US" sz="1700" b="0" i="0" u="none" strike="noStrike" baseline="0">
              <a:solidFill>
                <a:srgbClr val="000000"/>
              </a:solidFill>
              <a:latin typeface="Times New Roman"/>
              <a:cs typeface="Times New Roman"/>
            </a:rPr>
            <a:t>,</a:t>
          </a:r>
          <a:endParaRPr lang="la-Latn" sz="1700" b="0" i="0" u="none" strike="noStrike" baseline="0">
            <a:solidFill>
              <a:srgbClr val="000000"/>
            </a:solidFill>
            <a:latin typeface="Times New Roman"/>
            <a:cs typeface="Times New Roman"/>
          </a:endParaRPr>
        </a:p>
      </xdr:txBody>
    </xdr:sp>
    <xdr:clientData/>
  </xdr:twoCellAnchor>
  <xdr:twoCellAnchor>
    <xdr:from>
      <xdr:col>2</xdr:col>
      <xdr:colOff>974917</xdr:colOff>
      <xdr:row>115</xdr:row>
      <xdr:rowOff>560296</xdr:rowOff>
    </xdr:from>
    <xdr:to>
      <xdr:col>2</xdr:col>
      <xdr:colOff>1105593</xdr:colOff>
      <xdr:row>115</xdr:row>
      <xdr:rowOff>823930</xdr:rowOff>
    </xdr:to>
    <xdr:sp macro="" textlink="">
      <xdr:nvSpPr>
        <xdr:cNvPr id="205" name="Rectangle 750"/>
        <xdr:cNvSpPr>
          <a:spLocks noChangeArrowheads="1"/>
        </xdr:cNvSpPr>
      </xdr:nvSpPr>
      <xdr:spPr bwMode="auto">
        <a:xfrm>
          <a:off x="5585017" y="64663546"/>
          <a:ext cx="130676" cy="263634"/>
        </a:xfrm>
        <a:prstGeom prst="rect">
          <a:avLst/>
        </a:prstGeom>
        <a:noFill/>
        <a:ln w="9525">
          <a:noFill/>
          <a:miter lim="800000"/>
          <a:headEnd/>
          <a:tailEnd/>
        </a:ln>
      </xdr:spPr>
      <xdr:txBody>
        <a:bodyPr wrap="none" lIns="0" tIns="0" rIns="0" bIns="0" anchor="t" upright="1">
          <a:noAutofit/>
        </a:bodyPr>
        <a:lstStyle/>
        <a:p>
          <a:pPr algn="l" rtl="0">
            <a:defRPr sz="1000"/>
          </a:pPr>
          <a:r>
            <a:rPr lang="en-US" sz="1700" b="0" i="0" u="none" strike="noStrike" baseline="0">
              <a:solidFill>
                <a:srgbClr val="000000"/>
              </a:solidFill>
              <a:latin typeface="Times New Roman"/>
              <a:cs typeface="Times New Roman"/>
            </a:rPr>
            <a:t>,</a:t>
          </a:r>
          <a:endParaRPr lang="la-Latn" sz="1700" b="0" i="0" u="none" strike="noStrike" baseline="0">
            <a:solidFill>
              <a:srgbClr val="000000"/>
            </a:solidFill>
            <a:latin typeface="Times New Roman"/>
            <a:cs typeface="Times New Roman"/>
          </a:endParaRPr>
        </a:p>
      </xdr:txBody>
    </xdr:sp>
    <xdr:clientData/>
  </xdr:twoCellAnchor>
  <xdr:twoCellAnchor>
    <xdr:from>
      <xdr:col>1</xdr:col>
      <xdr:colOff>2324100</xdr:colOff>
      <xdr:row>79</xdr:row>
      <xdr:rowOff>171450</xdr:rowOff>
    </xdr:from>
    <xdr:to>
      <xdr:col>4</xdr:col>
      <xdr:colOff>180975</xdr:colOff>
      <xdr:row>79</xdr:row>
      <xdr:rowOff>1590675</xdr:rowOff>
    </xdr:to>
    <xdr:pic>
      <xdr:nvPicPr>
        <xdr:cNvPr id="206" name="Picture 1024"/>
        <xdr:cNvPicPr>
          <a:picLocks noChangeAspect="1" noChangeArrowheads="1"/>
        </xdr:cNvPicPr>
      </xdr:nvPicPr>
      <xdr:blipFill>
        <a:blip xmlns:r="http://schemas.openxmlformats.org/officeDocument/2006/relationships" r:embed="rId4" cstate="print"/>
        <a:srcRect/>
        <a:stretch>
          <a:fillRect/>
        </a:stretch>
      </xdr:blipFill>
      <xdr:spPr bwMode="auto">
        <a:xfrm>
          <a:off x="2743200" y="41748075"/>
          <a:ext cx="4305300" cy="1419225"/>
        </a:xfrm>
        <a:prstGeom prst="rect">
          <a:avLst/>
        </a:prstGeom>
        <a:noFill/>
        <a:ln w="9525">
          <a:noFill/>
          <a:miter lim="800000"/>
          <a:headEnd/>
          <a:tailEnd/>
        </a:ln>
      </xdr:spPr>
    </xdr:pic>
    <xdr:clientData/>
  </xdr:twoCellAnchor>
  <xdr:twoCellAnchor>
    <xdr:from>
      <xdr:col>1</xdr:col>
      <xdr:colOff>2958351</xdr:colOff>
      <xdr:row>80</xdr:row>
      <xdr:rowOff>728382</xdr:rowOff>
    </xdr:from>
    <xdr:to>
      <xdr:col>1</xdr:col>
      <xdr:colOff>3115234</xdr:colOff>
      <xdr:row>80</xdr:row>
      <xdr:rowOff>941294</xdr:rowOff>
    </xdr:to>
    <xdr:sp macro="" textlink="">
      <xdr:nvSpPr>
        <xdr:cNvPr id="207" name="Rectangle 737"/>
        <xdr:cNvSpPr>
          <a:spLocks noChangeArrowheads="1"/>
        </xdr:cNvSpPr>
      </xdr:nvSpPr>
      <xdr:spPr bwMode="auto">
        <a:xfrm>
          <a:off x="3377451" y="45762582"/>
          <a:ext cx="156883" cy="212912"/>
        </a:xfrm>
        <a:prstGeom prst="rect">
          <a:avLst/>
        </a:prstGeom>
        <a:noFill/>
        <a:ln w="9525">
          <a:noFill/>
          <a:miter lim="800000"/>
          <a:headEnd/>
          <a:tailEnd/>
        </a:ln>
      </xdr:spPr>
      <xdr:txBody>
        <a:bodyPr wrap="none" lIns="0" tIns="0" rIns="0" bIns="0" anchor="t" upright="1">
          <a:noAutofit/>
        </a:bodyPr>
        <a:lstStyle/>
        <a:p>
          <a:pPr algn="l" rtl="0">
            <a:defRPr sz="1000"/>
          </a:pPr>
          <a:r>
            <a:rPr lang="en-US" sz="1000" b="0" i="0" u="none" strike="noStrike" baseline="0">
              <a:solidFill>
                <a:srgbClr val="000000"/>
              </a:solidFill>
              <a:latin typeface="Times New Roman"/>
              <a:cs typeface="Times New Roman"/>
            </a:rPr>
            <a:t>2</a:t>
          </a:r>
          <a:endParaRPr lang="ru-RU" sz="1000" b="0" i="0" u="none" strike="noStrike" baseline="0">
            <a:solidFill>
              <a:srgbClr val="000000"/>
            </a:solidFill>
            <a:latin typeface="Times New Roman"/>
            <a:cs typeface="Times New Roman"/>
          </a:endParaRPr>
        </a:p>
      </xdr:txBody>
    </xdr:sp>
    <xdr:clientData/>
  </xdr:twoCellAnchor>
  <xdr:twoCellAnchor>
    <xdr:from>
      <xdr:col>1</xdr:col>
      <xdr:colOff>2276475</xdr:colOff>
      <xdr:row>83</xdr:row>
      <xdr:rowOff>523875</xdr:rowOff>
    </xdr:from>
    <xdr:to>
      <xdr:col>4</xdr:col>
      <xdr:colOff>123825</xdr:colOff>
      <xdr:row>84</xdr:row>
      <xdr:rowOff>104775</xdr:rowOff>
    </xdr:to>
    <xdr:grpSp>
      <xdr:nvGrpSpPr>
        <xdr:cNvPr id="208" name="Группа 922"/>
        <xdr:cNvGrpSpPr>
          <a:grpSpLocks/>
        </xdr:cNvGrpSpPr>
      </xdr:nvGrpSpPr>
      <xdr:grpSpPr bwMode="auto">
        <a:xfrm>
          <a:off x="2695575" y="45977175"/>
          <a:ext cx="4295775" cy="1857375"/>
          <a:chOff x="2734237" y="44431327"/>
          <a:chExt cx="2997481" cy="1000337"/>
        </a:xfrm>
      </xdr:grpSpPr>
      <xdr:sp macro="" textlink="">
        <xdr:nvSpPr>
          <xdr:cNvPr id="209" name="Rectangle 750"/>
          <xdr:cNvSpPr>
            <a:spLocks noChangeArrowheads="1"/>
          </xdr:cNvSpPr>
        </xdr:nvSpPr>
        <xdr:spPr bwMode="auto">
          <a:xfrm>
            <a:off x="5578001" y="44955313"/>
            <a:ext cx="134502" cy="266757"/>
          </a:xfrm>
          <a:prstGeom prst="rect">
            <a:avLst/>
          </a:prstGeom>
          <a:noFill/>
          <a:ln w="9525">
            <a:noFill/>
            <a:miter lim="800000"/>
            <a:headEnd/>
            <a:tailEnd/>
          </a:ln>
        </xdr:spPr>
        <xdr:txBody>
          <a:bodyPr wrap="none" lIns="0" tIns="0" rIns="0" bIns="0" anchor="t" upright="1">
            <a:noAutofit/>
          </a:bodyPr>
          <a:lstStyle/>
          <a:p>
            <a:pPr algn="l" rtl="0">
              <a:defRPr sz="1000"/>
            </a:pPr>
            <a:r>
              <a:rPr lang="en-US" sz="1700" b="0" i="0" u="none" strike="noStrike" baseline="0">
                <a:solidFill>
                  <a:srgbClr val="000000"/>
                </a:solidFill>
                <a:latin typeface="Times New Roman"/>
                <a:cs typeface="Times New Roman"/>
              </a:rPr>
              <a:t>,</a:t>
            </a:r>
            <a:endParaRPr lang="la-Latn" sz="1700" b="0" i="0" u="none" strike="noStrike" baseline="0">
              <a:solidFill>
                <a:srgbClr val="000000"/>
              </a:solidFill>
              <a:latin typeface="Times New Roman"/>
              <a:cs typeface="Times New Roman"/>
            </a:endParaRPr>
          </a:p>
        </xdr:txBody>
      </xdr:sp>
      <xdr:grpSp>
        <xdr:nvGrpSpPr>
          <xdr:cNvPr id="210" name="Группа 872"/>
          <xdr:cNvGrpSpPr>
            <a:grpSpLocks/>
          </xdr:cNvGrpSpPr>
        </xdr:nvGrpSpPr>
        <xdr:grpSpPr bwMode="auto">
          <a:xfrm>
            <a:off x="2734237" y="44431327"/>
            <a:ext cx="2997481" cy="1000337"/>
            <a:chOff x="2823891" y="60097154"/>
            <a:chExt cx="2997481" cy="1000337"/>
          </a:xfrm>
        </xdr:grpSpPr>
        <xdr:grpSp>
          <xdr:nvGrpSpPr>
            <xdr:cNvPr id="211" name="Группа 611"/>
            <xdr:cNvGrpSpPr>
              <a:grpSpLocks/>
            </xdr:cNvGrpSpPr>
          </xdr:nvGrpSpPr>
          <xdr:grpSpPr bwMode="auto">
            <a:xfrm>
              <a:off x="2823891" y="60097154"/>
              <a:ext cx="2997481" cy="1000337"/>
              <a:chOff x="2980772" y="57239648"/>
              <a:chExt cx="2786652" cy="949977"/>
            </a:xfrm>
          </xdr:grpSpPr>
          <xdr:grpSp>
            <xdr:nvGrpSpPr>
              <xdr:cNvPr id="214" name="Group 723"/>
              <xdr:cNvGrpSpPr>
                <a:grpSpLocks noChangeAspect="1"/>
              </xdr:cNvGrpSpPr>
            </xdr:nvGrpSpPr>
            <xdr:grpSpPr bwMode="auto">
              <a:xfrm>
                <a:off x="2980772" y="57239648"/>
                <a:ext cx="2786652" cy="949977"/>
                <a:chOff x="51" y="53"/>
                <a:chExt cx="4404" cy="1495"/>
              </a:xfrm>
            </xdr:grpSpPr>
            <xdr:sp macro="" textlink="">
              <xdr:nvSpPr>
                <xdr:cNvPr id="216" name="Rectangle 767"/>
                <xdr:cNvSpPr>
                  <a:spLocks noChangeArrowheads="1"/>
                </xdr:cNvSpPr>
              </xdr:nvSpPr>
              <xdr:spPr bwMode="auto">
                <a:xfrm>
                  <a:off x="1590" y="195"/>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17" name="Rectangle 766"/>
                <xdr:cNvSpPr>
                  <a:spLocks noChangeArrowheads="1"/>
                </xdr:cNvSpPr>
              </xdr:nvSpPr>
              <xdr:spPr bwMode="auto">
                <a:xfrm>
                  <a:off x="1703" y="195"/>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18" name="Rectangle 765"/>
                <xdr:cNvSpPr>
                  <a:spLocks noChangeArrowheads="1"/>
                </xdr:cNvSpPr>
              </xdr:nvSpPr>
              <xdr:spPr bwMode="auto">
                <a:xfrm>
                  <a:off x="1590" y="694"/>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19" name="Rectangle 764"/>
                <xdr:cNvSpPr>
                  <a:spLocks noChangeArrowheads="1"/>
                </xdr:cNvSpPr>
              </xdr:nvSpPr>
              <xdr:spPr bwMode="auto">
                <a:xfrm>
                  <a:off x="1717" y="694"/>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20" name="Line 763"/>
                <xdr:cNvSpPr>
                  <a:spLocks noChangeShapeType="1"/>
                </xdr:cNvSpPr>
              </xdr:nvSpPr>
              <xdr:spPr bwMode="auto">
                <a:xfrm>
                  <a:off x="1180" y="553"/>
                  <a:ext cx="1004" cy="1"/>
                </a:xfrm>
                <a:prstGeom prst="line">
                  <a:avLst/>
                </a:prstGeom>
                <a:noFill/>
                <a:ln w="7">
                  <a:solidFill>
                    <a:srgbClr val="000000"/>
                  </a:solidFill>
                  <a:round/>
                  <a:headEnd/>
                  <a:tailEnd/>
                </a:ln>
              </xdr:spPr>
            </xdr:sp>
            <xdr:sp macro="" textlink="">
              <xdr:nvSpPr>
                <xdr:cNvPr id="221" name="Rectangle 762"/>
                <xdr:cNvSpPr>
                  <a:spLocks noChangeArrowheads="1"/>
                </xdr:cNvSpPr>
              </xdr:nvSpPr>
              <xdr:spPr bwMode="auto">
                <a:xfrm>
                  <a:off x="3199" y="195"/>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22" name="Rectangle 761"/>
                <xdr:cNvSpPr>
                  <a:spLocks noChangeArrowheads="1"/>
                </xdr:cNvSpPr>
              </xdr:nvSpPr>
              <xdr:spPr bwMode="auto">
                <a:xfrm>
                  <a:off x="3354" y="195"/>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23" name="Rectangle 760"/>
                <xdr:cNvSpPr>
                  <a:spLocks noChangeArrowheads="1"/>
                </xdr:cNvSpPr>
              </xdr:nvSpPr>
              <xdr:spPr bwMode="auto">
                <a:xfrm>
                  <a:off x="3199" y="694"/>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24" name="Rectangle 759"/>
                <xdr:cNvSpPr>
                  <a:spLocks noChangeArrowheads="1"/>
                </xdr:cNvSpPr>
              </xdr:nvSpPr>
              <xdr:spPr bwMode="auto">
                <a:xfrm>
                  <a:off x="3354" y="694"/>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25" name="Line 758"/>
                <xdr:cNvSpPr>
                  <a:spLocks noChangeShapeType="1"/>
                </xdr:cNvSpPr>
              </xdr:nvSpPr>
              <xdr:spPr bwMode="auto">
                <a:xfrm>
                  <a:off x="2792" y="553"/>
                  <a:ext cx="1015" cy="1"/>
                </a:xfrm>
                <a:prstGeom prst="line">
                  <a:avLst/>
                </a:prstGeom>
                <a:noFill/>
                <a:ln w="7">
                  <a:solidFill>
                    <a:srgbClr val="000000"/>
                  </a:solidFill>
                  <a:round/>
                  <a:headEnd/>
                  <a:tailEnd/>
                </a:ln>
              </xdr:spPr>
            </xdr:sp>
            <xdr:sp macro="" textlink="">
              <xdr:nvSpPr>
                <xdr:cNvPr id="226" name="Line 757"/>
                <xdr:cNvSpPr>
                  <a:spLocks noChangeShapeType="1"/>
                </xdr:cNvSpPr>
              </xdr:nvSpPr>
              <xdr:spPr bwMode="auto">
                <a:xfrm>
                  <a:off x="707" y="1068"/>
                  <a:ext cx="3285" cy="1"/>
                </a:xfrm>
                <a:prstGeom prst="line">
                  <a:avLst/>
                </a:prstGeom>
                <a:noFill/>
                <a:ln w="14">
                  <a:solidFill>
                    <a:srgbClr val="000000"/>
                  </a:solidFill>
                  <a:round/>
                  <a:headEnd/>
                  <a:tailEnd/>
                </a:ln>
              </xdr:spPr>
            </xdr:sp>
            <xdr:sp macro="" textlink="">
              <xdr:nvSpPr>
                <xdr:cNvPr id="227" name="Rectangle 756"/>
                <xdr:cNvSpPr>
                  <a:spLocks noChangeArrowheads="1"/>
                </xdr:cNvSpPr>
              </xdr:nvSpPr>
              <xdr:spPr bwMode="auto">
                <a:xfrm>
                  <a:off x="4454" y="850"/>
                  <a:ext cx="1" cy="257"/>
                </a:xfrm>
                <a:prstGeom prst="rect">
                  <a:avLst/>
                </a:prstGeom>
                <a:noFill/>
                <a:ln w="9525">
                  <a:noFill/>
                  <a:miter lim="800000"/>
                  <a:headEnd/>
                  <a:tailEnd/>
                </a:ln>
              </xdr:spPr>
            </xdr:sp>
            <xdr:sp macro="" textlink="">
              <xdr:nvSpPr>
                <xdr:cNvPr id="228" name="Rectangle 755"/>
                <xdr:cNvSpPr>
                  <a:spLocks noChangeArrowheads="1"/>
                </xdr:cNvSpPr>
              </xdr:nvSpPr>
              <xdr:spPr bwMode="auto">
                <a:xfrm>
                  <a:off x="2253" y="1121"/>
                  <a:ext cx="226" cy="427"/>
                </a:xfrm>
                <a:prstGeom prst="rect">
                  <a:avLst/>
                </a:prstGeom>
                <a:noFill/>
                <a:ln w="9525">
                  <a:noFill/>
                  <a:miter lim="800000"/>
                  <a:headEnd/>
                  <a:tailEnd/>
                </a:ln>
              </xdr:spPr>
              <xdr:txBody>
                <a:bodyPr wrap="none" lIns="0" tIns="0" rIns="0" bIns="0" anchor="t" upright="1">
                  <a:spAutoFit/>
                </a:bodyPr>
                <a:lstStyle/>
                <a:p>
                  <a:pPr algn="l" rtl="0">
                    <a:defRPr sz="1000"/>
                  </a:pPr>
                  <a:r>
                    <a:rPr lang="en-US" sz="1700" b="0" i="0" u="none" strike="noStrike" baseline="0">
                      <a:solidFill>
                        <a:srgbClr val="000000"/>
                      </a:solidFill>
                      <a:latin typeface="Times New Roman"/>
                      <a:cs typeface="Times New Roman"/>
                    </a:rPr>
                    <a:t>N</a:t>
                  </a:r>
                  <a:endParaRPr lang="la-Latn" sz="1700" b="0" i="0" u="none" strike="noStrike" baseline="0">
                    <a:solidFill>
                      <a:srgbClr val="000000"/>
                    </a:solidFill>
                    <a:latin typeface="Times New Roman"/>
                    <a:cs typeface="Times New Roman"/>
                  </a:endParaRPr>
                </a:p>
              </xdr:txBody>
            </xdr:sp>
            <xdr:sp macro="" textlink="">
              <xdr:nvSpPr>
                <xdr:cNvPr id="229" name="Rectangle 754"/>
                <xdr:cNvSpPr>
                  <a:spLocks noChangeArrowheads="1"/>
                </xdr:cNvSpPr>
              </xdr:nvSpPr>
              <xdr:spPr bwMode="auto">
                <a:xfrm>
                  <a:off x="2818" y="637"/>
                  <a:ext cx="226"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30" name="Rectangle 753"/>
                <xdr:cNvSpPr>
                  <a:spLocks noChangeArrowheads="1"/>
                </xdr:cNvSpPr>
              </xdr:nvSpPr>
              <xdr:spPr bwMode="auto">
                <a:xfrm>
                  <a:off x="2832" y="153"/>
                  <a:ext cx="226"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31" name="Rectangle 752"/>
                <xdr:cNvSpPr>
                  <a:spLocks noChangeArrowheads="1"/>
                </xdr:cNvSpPr>
              </xdr:nvSpPr>
              <xdr:spPr bwMode="auto">
                <a:xfrm>
                  <a:off x="1208" y="637"/>
                  <a:ext cx="226"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32" name="Rectangle 751"/>
                <xdr:cNvSpPr>
                  <a:spLocks noChangeArrowheads="1"/>
                </xdr:cNvSpPr>
              </xdr:nvSpPr>
              <xdr:spPr bwMode="auto">
                <a:xfrm>
                  <a:off x="1208" y="153"/>
                  <a:ext cx="212"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33" name="Rectangle 750"/>
                <xdr:cNvSpPr>
                  <a:spLocks noChangeArrowheads="1"/>
                </xdr:cNvSpPr>
              </xdr:nvSpPr>
              <xdr:spPr bwMode="auto">
                <a:xfrm>
                  <a:off x="51" y="907"/>
                  <a:ext cx="169" cy="427"/>
                </a:xfrm>
                <a:prstGeom prst="rect">
                  <a:avLst/>
                </a:prstGeom>
                <a:noFill/>
                <a:ln w="9525">
                  <a:noFill/>
                  <a:miter lim="800000"/>
                  <a:headEnd/>
                  <a:tailEnd/>
                </a:ln>
              </xdr:spPr>
              <xdr:txBody>
                <a:bodyPr wrap="none" lIns="0" tIns="0" rIns="0" bIns="0" anchor="t" upright="1">
                  <a:spAutoFit/>
                </a:bodyPr>
                <a:lstStyle/>
                <a:p>
                  <a:pPr algn="l" rtl="0">
                    <a:defRPr sz="1000"/>
                  </a:pPr>
                  <a:r>
                    <a:rPr lang="en-US" sz="1700" b="0" i="0" u="none" strike="noStrike" baseline="0">
                      <a:solidFill>
                        <a:srgbClr val="000000"/>
                      </a:solidFill>
                      <a:latin typeface="Times New Roman"/>
                      <a:cs typeface="Times New Roman"/>
                    </a:rPr>
                    <a:t>S</a:t>
                  </a:r>
                  <a:endParaRPr lang="la-Latn" sz="1700" b="0" i="0" u="none" strike="noStrike" baseline="0">
                    <a:solidFill>
                      <a:srgbClr val="000000"/>
                    </a:solidFill>
                    <a:latin typeface="Times New Roman"/>
                    <a:cs typeface="Times New Roman"/>
                  </a:endParaRPr>
                </a:p>
              </xdr:txBody>
            </xdr:sp>
            <xdr:sp macro="" textlink="">
              <xdr:nvSpPr>
                <xdr:cNvPr id="234" name="Rectangle 749"/>
                <xdr:cNvSpPr>
                  <a:spLocks noChangeArrowheads="1"/>
                </xdr:cNvSpPr>
              </xdr:nvSpPr>
              <xdr:spPr bwMode="auto">
                <a:xfrm>
                  <a:off x="3410" y="779"/>
                  <a:ext cx="367"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235" name="Rectangle 748"/>
                <xdr:cNvSpPr>
                  <a:spLocks noChangeArrowheads="1"/>
                </xdr:cNvSpPr>
              </xdr:nvSpPr>
              <xdr:spPr bwMode="auto">
                <a:xfrm>
                  <a:off x="3269" y="779"/>
                  <a:ext cx="42"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236" name="Rectangle 747"/>
                <xdr:cNvSpPr>
                  <a:spLocks noChangeArrowheads="1"/>
                </xdr:cNvSpPr>
              </xdr:nvSpPr>
              <xdr:spPr bwMode="auto">
                <a:xfrm>
                  <a:off x="3072" y="779"/>
                  <a:ext cx="99"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237" name="Rectangle 746"/>
                <xdr:cNvSpPr>
                  <a:spLocks noChangeArrowheads="1"/>
                </xdr:cNvSpPr>
              </xdr:nvSpPr>
              <xdr:spPr bwMode="auto">
                <a:xfrm>
                  <a:off x="3410" y="295"/>
                  <a:ext cx="367"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238" name="Rectangle 745"/>
                <xdr:cNvSpPr>
                  <a:spLocks noChangeArrowheads="1"/>
                </xdr:cNvSpPr>
              </xdr:nvSpPr>
              <xdr:spPr bwMode="auto">
                <a:xfrm>
                  <a:off x="3283" y="295"/>
                  <a:ext cx="42"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239" name="Rectangle 744"/>
                <xdr:cNvSpPr>
                  <a:spLocks noChangeArrowheads="1"/>
                </xdr:cNvSpPr>
              </xdr:nvSpPr>
              <xdr:spPr bwMode="auto">
                <a:xfrm>
                  <a:off x="3072" y="295"/>
                  <a:ext cx="99"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240" name="Rectangle 743"/>
                <xdr:cNvSpPr>
                  <a:spLocks noChangeArrowheads="1"/>
                </xdr:cNvSpPr>
              </xdr:nvSpPr>
              <xdr:spPr bwMode="auto">
                <a:xfrm>
                  <a:off x="1787" y="779"/>
                  <a:ext cx="367"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241" name="Rectangle 742"/>
                <xdr:cNvSpPr>
                  <a:spLocks noChangeArrowheads="1"/>
                </xdr:cNvSpPr>
              </xdr:nvSpPr>
              <xdr:spPr bwMode="auto">
                <a:xfrm>
                  <a:off x="1632" y="779"/>
                  <a:ext cx="56"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242" name="Rectangle 741"/>
                <xdr:cNvSpPr>
                  <a:spLocks noChangeArrowheads="1"/>
                </xdr:cNvSpPr>
              </xdr:nvSpPr>
              <xdr:spPr bwMode="auto">
                <a:xfrm>
                  <a:off x="1448" y="779"/>
                  <a:ext cx="99"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243" name="Rectangle 740"/>
                <xdr:cNvSpPr>
                  <a:spLocks noChangeArrowheads="1"/>
                </xdr:cNvSpPr>
              </xdr:nvSpPr>
              <xdr:spPr bwMode="auto">
                <a:xfrm>
                  <a:off x="1787" y="295"/>
                  <a:ext cx="367"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244" name="Rectangle 739"/>
                <xdr:cNvSpPr>
                  <a:spLocks noChangeArrowheads="1"/>
                </xdr:cNvSpPr>
              </xdr:nvSpPr>
              <xdr:spPr bwMode="auto">
                <a:xfrm>
                  <a:off x="1632" y="295"/>
                  <a:ext cx="56"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245" name="Rectangle 738"/>
                <xdr:cNvSpPr>
                  <a:spLocks noChangeArrowheads="1"/>
                </xdr:cNvSpPr>
              </xdr:nvSpPr>
              <xdr:spPr bwMode="auto">
                <a:xfrm>
                  <a:off x="1448" y="295"/>
                  <a:ext cx="99"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246" name="Rectangle 737"/>
                <xdr:cNvSpPr>
                  <a:spLocks noChangeArrowheads="1"/>
                </xdr:cNvSpPr>
              </xdr:nvSpPr>
              <xdr:spPr bwMode="auto">
                <a:xfrm>
                  <a:off x="277" y="1035"/>
                  <a:ext cx="1" cy="257"/>
                </a:xfrm>
                <a:prstGeom prst="rect">
                  <a:avLst/>
                </a:prstGeom>
                <a:noFill/>
                <a:ln w="9525">
                  <a:noFill/>
                  <a:miter lim="800000"/>
                  <a:headEnd/>
                  <a:tailEnd/>
                </a:ln>
              </xdr:spPr>
            </xdr:sp>
            <xdr:sp macro="" textlink="">
              <xdr:nvSpPr>
                <xdr:cNvPr id="247" name="Rectangle 736"/>
                <xdr:cNvSpPr>
                  <a:spLocks noChangeArrowheads="1"/>
                </xdr:cNvSpPr>
              </xdr:nvSpPr>
              <xdr:spPr bwMode="auto">
                <a:xfrm>
                  <a:off x="4243" y="793"/>
                  <a:ext cx="1" cy="257"/>
                </a:xfrm>
                <a:prstGeom prst="rect">
                  <a:avLst/>
                </a:prstGeom>
                <a:noFill/>
                <a:ln w="9525">
                  <a:noFill/>
                  <a:miter lim="800000"/>
                  <a:headEnd/>
                  <a:tailEnd/>
                </a:ln>
              </xdr:spPr>
            </xdr:sp>
            <xdr:sp macro="" textlink="">
              <xdr:nvSpPr>
                <xdr:cNvPr id="248" name="Rectangle 735"/>
                <xdr:cNvSpPr>
                  <a:spLocks noChangeArrowheads="1"/>
                </xdr:cNvSpPr>
              </xdr:nvSpPr>
              <xdr:spPr bwMode="auto">
                <a:xfrm>
                  <a:off x="4046" y="437"/>
                  <a:ext cx="1" cy="242"/>
                </a:xfrm>
                <a:prstGeom prst="rect">
                  <a:avLst/>
                </a:prstGeom>
                <a:noFill/>
                <a:ln w="9525">
                  <a:noFill/>
                  <a:miter lim="800000"/>
                  <a:headEnd/>
                  <a:tailEnd/>
                </a:ln>
              </xdr:spPr>
            </xdr:sp>
            <xdr:sp macro="" textlink="">
              <xdr:nvSpPr>
                <xdr:cNvPr id="249" name="Rectangle 734"/>
                <xdr:cNvSpPr>
                  <a:spLocks noChangeArrowheads="1"/>
                </xdr:cNvSpPr>
              </xdr:nvSpPr>
              <xdr:spPr bwMode="auto">
                <a:xfrm>
                  <a:off x="4046" y="267"/>
                  <a:ext cx="1" cy="242"/>
                </a:xfrm>
                <a:prstGeom prst="rect">
                  <a:avLst/>
                </a:prstGeom>
                <a:noFill/>
                <a:ln w="9525">
                  <a:noFill/>
                  <a:miter lim="800000"/>
                  <a:headEnd/>
                  <a:tailEnd/>
                </a:ln>
              </xdr:spPr>
            </xdr:sp>
            <xdr:sp macro="" textlink="">
              <xdr:nvSpPr>
                <xdr:cNvPr id="250" name="Rectangle 733"/>
                <xdr:cNvSpPr>
                  <a:spLocks noChangeArrowheads="1"/>
                </xdr:cNvSpPr>
              </xdr:nvSpPr>
              <xdr:spPr bwMode="auto">
                <a:xfrm>
                  <a:off x="3862" y="665"/>
                  <a:ext cx="184"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ø</a:t>
                  </a:r>
                </a:p>
              </xdr:txBody>
            </xdr:sp>
            <xdr:sp macro="" textlink="">
              <xdr:nvSpPr>
                <xdr:cNvPr id="251" name="Rectangle 732"/>
                <xdr:cNvSpPr>
                  <a:spLocks noChangeArrowheads="1"/>
                </xdr:cNvSpPr>
              </xdr:nvSpPr>
              <xdr:spPr bwMode="auto">
                <a:xfrm>
                  <a:off x="3876" y="53"/>
                  <a:ext cx="184"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ö</a:t>
                  </a:r>
                </a:p>
              </xdr:txBody>
            </xdr:sp>
            <xdr:sp macro="" textlink="">
              <xdr:nvSpPr>
                <xdr:cNvPr id="252" name="Rectangle 731"/>
                <xdr:cNvSpPr>
                  <a:spLocks noChangeArrowheads="1"/>
                </xdr:cNvSpPr>
              </xdr:nvSpPr>
              <xdr:spPr bwMode="auto">
                <a:xfrm>
                  <a:off x="729" y="452"/>
                  <a:ext cx="198"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253" name="Rectangle 730"/>
                <xdr:cNvSpPr>
                  <a:spLocks noChangeArrowheads="1"/>
                </xdr:cNvSpPr>
              </xdr:nvSpPr>
              <xdr:spPr bwMode="auto">
                <a:xfrm>
                  <a:off x="729" y="267"/>
                  <a:ext cx="198"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254" name="Rectangle 729"/>
                <xdr:cNvSpPr>
                  <a:spLocks noChangeArrowheads="1"/>
                </xdr:cNvSpPr>
              </xdr:nvSpPr>
              <xdr:spPr bwMode="auto">
                <a:xfrm>
                  <a:off x="729" y="665"/>
                  <a:ext cx="198"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è</a:t>
                  </a:r>
                </a:p>
              </xdr:txBody>
            </xdr:sp>
            <xdr:sp macro="" textlink="">
              <xdr:nvSpPr>
                <xdr:cNvPr id="255" name="Rectangle 728"/>
                <xdr:cNvSpPr>
                  <a:spLocks noChangeArrowheads="1"/>
                </xdr:cNvSpPr>
              </xdr:nvSpPr>
              <xdr:spPr bwMode="auto">
                <a:xfrm>
                  <a:off x="729" y="53"/>
                  <a:ext cx="198"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æ</a:t>
                  </a:r>
                </a:p>
              </xdr:txBody>
            </xdr:sp>
            <xdr:sp macro="" textlink="">
              <xdr:nvSpPr>
                <xdr:cNvPr id="256" name="Rectangle 727"/>
                <xdr:cNvSpPr>
                  <a:spLocks noChangeArrowheads="1"/>
                </xdr:cNvSpPr>
              </xdr:nvSpPr>
              <xdr:spPr bwMode="auto">
                <a:xfrm>
                  <a:off x="898" y="309"/>
                  <a:ext cx="169" cy="427"/>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257" name="Rectangle 726"/>
                <xdr:cNvSpPr>
                  <a:spLocks noChangeArrowheads="1"/>
                </xdr:cNvSpPr>
              </xdr:nvSpPr>
              <xdr:spPr bwMode="auto">
                <a:xfrm>
                  <a:off x="2507" y="309"/>
                  <a:ext cx="184" cy="427"/>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258" name="Rectangle 725"/>
                <xdr:cNvSpPr>
                  <a:spLocks noChangeArrowheads="1"/>
                </xdr:cNvSpPr>
              </xdr:nvSpPr>
              <xdr:spPr bwMode="auto">
                <a:xfrm>
                  <a:off x="2253" y="295"/>
                  <a:ext cx="155" cy="44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sp macro="" textlink="">
              <xdr:nvSpPr>
                <xdr:cNvPr id="259" name="Rectangle 724"/>
                <xdr:cNvSpPr>
                  <a:spLocks noChangeArrowheads="1"/>
                </xdr:cNvSpPr>
              </xdr:nvSpPr>
              <xdr:spPr bwMode="auto">
                <a:xfrm>
                  <a:off x="446" y="808"/>
                  <a:ext cx="155"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grpSp>
          <xdr:sp macro="" textlink="">
            <xdr:nvSpPr>
              <xdr:cNvPr id="215" name="Rectangle 730"/>
              <xdr:cNvSpPr>
                <a:spLocks noChangeArrowheads="1"/>
              </xdr:cNvSpPr>
            </xdr:nvSpPr>
            <xdr:spPr bwMode="auto">
              <a:xfrm>
                <a:off x="5436956" y="57438691"/>
                <a:ext cx="80384" cy="271422"/>
              </a:xfrm>
              <a:prstGeom prst="rect">
                <a:avLst/>
              </a:prstGeom>
              <a:noFill/>
              <a:ln w="9525">
                <a:noFill/>
                <a:miter lim="800000"/>
                <a:headEnd/>
                <a:tailEnd/>
              </a:ln>
            </xdr:spPr>
            <xdr:txBody>
              <a:bodyPr wrap="none" lIns="0" tIns="0" rIns="0" bIns="0" anchor="t" upright="1">
                <a:noAutofit/>
              </a:bodyPr>
              <a:lstStyle/>
              <a:p>
                <a:pPr algn="l" rtl="0">
                  <a:defRPr sz="1000"/>
                </a:pPr>
                <a:r>
                  <a:rPr lang="la-Latn" sz="1700" b="0" i="0" u="none" strike="noStrike" baseline="0">
                    <a:solidFill>
                      <a:srgbClr val="000000"/>
                    </a:solidFill>
                    <a:latin typeface="Symbol"/>
                  </a:rPr>
                  <a:t>ç</a:t>
                </a:r>
              </a:p>
            </xdr:txBody>
          </xdr:sp>
        </xdr:grpSp>
        <xdr:sp macro="" textlink="">
          <xdr:nvSpPr>
            <xdr:cNvPr id="212" name="Rectangle 737"/>
            <xdr:cNvSpPr>
              <a:spLocks noChangeArrowheads="1"/>
            </xdr:cNvSpPr>
          </xdr:nvSpPr>
          <xdr:spPr bwMode="auto">
            <a:xfrm>
              <a:off x="2948786" y="60792626"/>
              <a:ext cx="57644" cy="142905"/>
            </a:xfrm>
            <a:prstGeom prst="rect">
              <a:avLst/>
            </a:prstGeom>
            <a:noFill/>
            <a:ln w="9525">
              <a:noFill/>
              <a:miter lim="800000"/>
              <a:headEnd/>
              <a:tailEnd/>
            </a:ln>
          </xdr:spPr>
          <xdr:txBody>
            <a:bodyPr wrap="none" lIns="0" tIns="0" rIns="0" bIns="0" anchor="t" upright="1">
              <a:noAutofit/>
            </a:bodyPr>
            <a:lstStyle/>
            <a:p>
              <a:pPr algn="l" rtl="0">
                <a:defRPr sz="1000"/>
              </a:pPr>
              <a:r>
                <a:rPr lang="en-US" sz="1000" b="0" i="0" u="none" strike="noStrike" baseline="0">
                  <a:solidFill>
                    <a:srgbClr val="000000"/>
                  </a:solidFill>
                  <a:latin typeface="Times New Roman"/>
                  <a:cs typeface="Times New Roman"/>
                </a:rPr>
                <a:t>2</a:t>
              </a:r>
              <a:endParaRPr lang="ru-RU" sz="1000" b="0" i="0" u="none" strike="noStrike" baseline="0">
                <a:solidFill>
                  <a:srgbClr val="000000"/>
                </a:solidFill>
                <a:latin typeface="Times New Roman"/>
                <a:cs typeface="Times New Roman"/>
              </a:endParaRPr>
            </a:p>
          </xdr:txBody>
        </xdr:sp>
        <xdr:sp macro="" textlink="">
          <xdr:nvSpPr>
            <xdr:cNvPr id="213" name="Rectangle 737"/>
            <xdr:cNvSpPr>
              <a:spLocks noChangeArrowheads="1"/>
            </xdr:cNvSpPr>
          </xdr:nvSpPr>
          <xdr:spPr bwMode="auto">
            <a:xfrm>
              <a:off x="4495563" y="60916478"/>
              <a:ext cx="57644" cy="142905"/>
            </a:xfrm>
            <a:prstGeom prst="rect">
              <a:avLst/>
            </a:prstGeom>
            <a:noFill/>
            <a:ln w="9525">
              <a:noFill/>
              <a:miter lim="800000"/>
              <a:headEnd/>
              <a:tailEnd/>
            </a:ln>
          </xdr:spPr>
          <xdr:txBody>
            <a:bodyPr wrap="none" lIns="0" tIns="0" rIns="0" bIns="0" anchor="t" upright="1">
              <a:noAutofit/>
            </a:bodyPr>
            <a:lstStyle/>
            <a:p>
              <a:pPr algn="l" rtl="0">
                <a:defRPr sz="1000"/>
              </a:pPr>
              <a:r>
                <a:rPr lang="en-US" sz="1000" b="0" i="0" u="none" strike="noStrike" baseline="0">
                  <a:solidFill>
                    <a:srgbClr val="000000"/>
                  </a:solidFill>
                  <a:latin typeface="Times New Roman"/>
                  <a:cs typeface="Times New Roman"/>
                </a:rPr>
                <a:t>2</a:t>
              </a:r>
              <a:endParaRPr lang="ru-RU" sz="1000" b="0" i="0" u="none" strike="noStrike" baseline="0">
                <a:solidFill>
                  <a:srgbClr val="000000"/>
                </a:solidFill>
                <a:latin typeface="Times New Roman"/>
                <a:cs typeface="Times New Roman"/>
              </a:endParaRPr>
            </a:p>
          </xdr:txBody>
        </xdr:sp>
      </xdr:grpSp>
    </xdr:grpSp>
    <xdr:clientData/>
  </xdr:twoCellAnchor>
  <xdr:twoCellAnchor>
    <xdr:from>
      <xdr:col>1</xdr:col>
      <xdr:colOff>2600325</xdr:colOff>
      <xdr:row>57</xdr:row>
      <xdr:rowOff>219075</xdr:rowOff>
    </xdr:from>
    <xdr:to>
      <xdr:col>3</xdr:col>
      <xdr:colOff>400050</xdr:colOff>
      <xdr:row>57</xdr:row>
      <xdr:rowOff>1133475</xdr:rowOff>
    </xdr:to>
    <xdr:pic>
      <xdr:nvPicPr>
        <xdr:cNvPr id="260" name="Picture 1025"/>
        <xdr:cNvPicPr>
          <a:picLocks noChangeAspect="1" noChangeArrowheads="1"/>
        </xdr:cNvPicPr>
      </xdr:nvPicPr>
      <xdr:blipFill>
        <a:blip xmlns:r="http://schemas.openxmlformats.org/officeDocument/2006/relationships" r:embed="rId5" cstate="print"/>
        <a:srcRect/>
        <a:stretch>
          <a:fillRect/>
        </a:stretch>
      </xdr:blipFill>
      <xdr:spPr bwMode="auto">
        <a:xfrm>
          <a:off x="3019425" y="31613475"/>
          <a:ext cx="3257550" cy="914400"/>
        </a:xfrm>
        <a:prstGeom prst="rect">
          <a:avLst/>
        </a:prstGeom>
        <a:noFill/>
        <a:ln w="9525">
          <a:noFill/>
          <a:miter lim="800000"/>
          <a:headEnd/>
          <a:tailEnd/>
        </a:ln>
      </xdr:spPr>
    </xdr:pic>
    <xdr:clientData/>
  </xdr:twoCellAnchor>
  <xdr:twoCellAnchor>
    <xdr:from>
      <xdr:col>1</xdr:col>
      <xdr:colOff>1714500</xdr:colOff>
      <xdr:row>62</xdr:row>
      <xdr:rowOff>266699</xdr:rowOff>
    </xdr:from>
    <xdr:to>
      <xdr:col>3</xdr:col>
      <xdr:colOff>771525</xdr:colOff>
      <xdr:row>62</xdr:row>
      <xdr:rowOff>1200150</xdr:rowOff>
    </xdr:to>
    <xdr:grpSp>
      <xdr:nvGrpSpPr>
        <xdr:cNvPr id="261" name="Группа 974"/>
        <xdr:cNvGrpSpPr>
          <a:grpSpLocks/>
        </xdr:cNvGrpSpPr>
      </xdr:nvGrpSpPr>
      <xdr:grpSpPr bwMode="auto">
        <a:xfrm>
          <a:off x="2133600" y="33766124"/>
          <a:ext cx="4514850" cy="933451"/>
          <a:chOff x="2734239" y="44440696"/>
          <a:chExt cx="3030849" cy="990299"/>
        </a:xfrm>
      </xdr:grpSpPr>
      <xdr:sp macro="" textlink="">
        <xdr:nvSpPr>
          <xdr:cNvPr id="262" name="Rectangle 750"/>
          <xdr:cNvSpPr>
            <a:spLocks noChangeArrowheads="1"/>
          </xdr:cNvSpPr>
        </xdr:nvSpPr>
        <xdr:spPr bwMode="auto">
          <a:xfrm>
            <a:off x="5581107" y="44954890"/>
            <a:ext cx="125882" cy="266619"/>
          </a:xfrm>
          <a:prstGeom prst="rect">
            <a:avLst/>
          </a:prstGeom>
          <a:noFill/>
          <a:ln w="9525">
            <a:noFill/>
            <a:miter lim="800000"/>
            <a:headEnd/>
            <a:tailEnd/>
          </a:ln>
        </xdr:spPr>
        <xdr:txBody>
          <a:bodyPr wrap="none" lIns="0" tIns="0" rIns="0" bIns="0" anchor="t" upright="1">
            <a:noAutofit/>
          </a:bodyPr>
          <a:lstStyle/>
          <a:p>
            <a:pPr algn="l" rtl="0">
              <a:defRPr sz="1000"/>
            </a:pPr>
            <a:r>
              <a:rPr lang="en-US" sz="1700" b="0" i="0" u="none" strike="noStrike" baseline="0">
                <a:solidFill>
                  <a:srgbClr val="000000"/>
                </a:solidFill>
                <a:latin typeface="Times New Roman"/>
                <a:cs typeface="Times New Roman"/>
              </a:rPr>
              <a:t>,</a:t>
            </a:r>
            <a:endParaRPr lang="la-Latn" sz="1700" b="0" i="0" u="none" strike="noStrike" baseline="0">
              <a:solidFill>
                <a:srgbClr val="000000"/>
              </a:solidFill>
              <a:latin typeface="Times New Roman"/>
              <a:cs typeface="Times New Roman"/>
            </a:endParaRPr>
          </a:p>
        </xdr:txBody>
      </xdr:sp>
      <xdr:grpSp>
        <xdr:nvGrpSpPr>
          <xdr:cNvPr id="263" name="Группа 872"/>
          <xdr:cNvGrpSpPr>
            <a:grpSpLocks/>
          </xdr:cNvGrpSpPr>
        </xdr:nvGrpSpPr>
        <xdr:grpSpPr bwMode="auto">
          <a:xfrm>
            <a:off x="2734239" y="44440696"/>
            <a:ext cx="3030849" cy="990299"/>
            <a:chOff x="2823893" y="60106523"/>
            <a:chExt cx="3030849" cy="990299"/>
          </a:xfrm>
        </xdr:grpSpPr>
        <xdr:grpSp>
          <xdr:nvGrpSpPr>
            <xdr:cNvPr id="264" name="Группа 611"/>
            <xdr:cNvGrpSpPr>
              <a:grpSpLocks/>
            </xdr:cNvGrpSpPr>
          </xdr:nvGrpSpPr>
          <xdr:grpSpPr bwMode="auto">
            <a:xfrm>
              <a:off x="2823893" y="60106523"/>
              <a:ext cx="3030849" cy="990299"/>
              <a:chOff x="2980775" y="57248544"/>
              <a:chExt cx="2817668" cy="940442"/>
            </a:xfrm>
          </xdr:grpSpPr>
          <xdr:grpSp>
            <xdr:nvGrpSpPr>
              <xdr:cNvPr id="267" name="Group 723"/>
              <xdr:cNvGrpSpPr>
                <a:grpSpLocks noChangeAspect="1"/>
              </xdr:cNvGrpSpPr>
            </xdr:nvGrpSpPr>
            <xdr:grpSpPr bwMode="auto">
              <a:xfrm>
                <a:off x="2980775" y="57248544"/>
                <a:ext cx="2817668" cy="940442"/>
                <a:chOff x="51" y="67"/>
                <a:chExt cx="4453" cy="1480"/>
              </a:xfrm>
            </xdr:grpSpPr>
            <xdr:sp macro="" textlink="">
              <xdr:nvSpPr>
                <xdr:cNvPr id="269" name="Rectangle 767"/>
                <xdr:cNvSpPr>
                  <a:spLocks noChangeArrowheads="1"/>
                </xdr:cNvSpPr>
              </xdr:nvSpPr>
              <xdr:spPr bwMode="auto">
                <a:xfrm>
                  <a:off x="1602" y="209"/>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70" name="Rectangle 766"/>
                <xdr:cNvSpPr>
                  <a:spLocks noChangeArrowheads="1"/>
                </xdr:cNvSpPr>
              </xdr:nvSpPr>
              <xdr:spPr bwMode="auto">
                <a:xfrm>
                  <a:off x="1730" y="195"/>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71" name="Rectangle 765"/>
                <xdr:cNvSpPr>
                  <a:spLocks noChangeArrowheads="1"/>
                </xdr:cNvSpPr>
              </xdr:nvSpPr>
              <xdr:spPr bwMode="auto">
                <a:xfrm>
                  <a:off x="1602" y="679"/>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72" name="Rectangle 764"/>
                <xdr:cNvSpPr>
                  <a:spLocks noChangeArrowheads="1"/>
                </xdr:cNvSpPr>
              </xdr:nvSpPr>
              <xdr:spPr bwMode="auto">
                <a:xfrm>
                  <a:off x="1730" y="679"/>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73" name="Line 763"/>
                <xdr:cNvSpPr>
                  <a:spLocks noChangeShapeType="1"/>
                </xdr:cNvSpPr>
              </xdr:nvSpPr>
              <xdr:spPr bwMode="auto">
                <a:xfrm>
                  <a:off x="1180" y="553"/>
                  <a:ext cx="1004" cy="1"/>
                </a:xfrm>
                <a:prstGeom prst="line">
                  <a:avLst/>
                </a:prstGeom>
                <a:noFill/>
                <a:ln w="7">
                  <a:solidFill>
                    <a:srgbClr val="000000"/>
                  </a:solidFill>
                  <a:round/>
                  <a:headEnd/>
                  <a:tailEnd/>
                </a:ln>
              </xdr:spPr>
            </xdr:sp>
            <xdr:sp macro="" textlink="">
              <xdr:nvSpPr>
                <xdr:cNvPr id="274" name="Rectangle 762"/>
                <xdr:cNvSpPr>
                  <a:spLocks noChangeArrowheads="1"/>
                </xdr:cNvSpPr>
              </xdr:nvSpPr>
              <xdr:spPr bwMode="auto">
                <a:xfrm>
                  <a:off x="3209" y="195"/>
                  <a:ext cx="71"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75" name="Rectangle 761"/>
                <xdr:cNvSpPr>
                  <a:spLocks noChangeArrowheads="1"/>
                </xdr:cNvSpPr>
              </xdr:nvSpPr>
              <xdr:spPr bwMode="auto">
                <a:xfrm>
                  <a:off x="3352" y="209"/>
                  <a:ext cx="85"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76" name="Rectangle 760"/>
                <xdr:cNvSpPr>
                  <a:spLocks noChangeArrowheads="1"/>
                </xdr:cNvSpPr>
              </xdr:nvSpPr>
              <xdr:spPr bwMode="auto">
                <a:xfrm>
                  <a:off x="3209" y="679"/>
                  <a:ext cx="71" cy="342"/>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77" name="Rectangle 759"/>
                <xdr:cNvSpPr>
                  <a:spLocks noChangeArrowheads="1"/>
                </xdr:cNvSpPr>
              </xdr:nvSpPr>
              <xdr:spPr bwMode="auto">
                <a:xfrm>
                  <a:off x="3352" y="679"/>
                  <a:ext cx="71" cy="327"/>
                </a:xfrm>
                <a:prstGeom prst="rect">
                  <a:avLst/>
                </a:prstGeom>
                <a:noFill/>
                <a:ln w="9525">
                  <a:noFill/>
                  <a:miter lim="800000"/>
                  <a:headEnd/>
                  <a:tailEnd/>
                </a:ln>
              </xdr:spPr>
              <xdr:txBody>
                <a:bodyPr wrap="none" lIns="0" tIns="0" rIns="0" bIns="0" anchor="t" upright="1">
                  <a:spAutoFit/>
                </a:bodyPr>
                <a:lstStyle/>
                <a:p>
                  <a:pPr algn="l" rtl="0">
                    <a:defRPr sz="1000"/>
                  </a:pPr>
                  <a:r>
                    <a:rPr lang="ru-RU" sz="1300" b="0" i="0" u="none" strike="noStrike" baseline="0">
                      <a:solidFill>
                        <a:srgbClr val="000000"/>
                      </a:solidFill>
                    </a:rPr>
                    <a:t>)</a:t>
                  </a:r>
                </a:p>
              </xdr:txBody>
            </xdr:sp>
            <xdr:sp macro="" textlink="">
              <xdr:nvSpPr>
                <xdr:cNvPr id="278" name="Line 758"/>
                <xdr:cNvSpPr>
                  <a:spLocks noChangeShapeType="1"/>
                </xdr:cNvSpPr>
              </xdr:nvSpPr>
              <xdr:spPr bwMode="auto">
                <a:xfrm>
                  <a:off x="2792" y="553"/>
                  <a:ext cx="1015" cy="1"/>
                </a:xfrm>
                <a:prstGeom prst="line">
                  <a:avLst/>
                </a:prstGeom>
                <a:noFill/>
                <a:ln w="7">
                  <a:solidFill>
                    <a:srgbClr val="000000"/>
                  </a:solidFill>
                  <a:round/>
                  <a:headEnd/>
                  <a:tailEnd/>
                </a:ln>
              </xdr:spPr>
            </xdr:sp>
            <xdr:sp macro="" textlink="">
              <xdr:nvSpPr>
                <xdr:cNvPr id="279" name="Line 757"/>
                <xdr:cNvSpPr>
                  <a:spLocks noChangeShapeType="1"/>
                </xdr:cNvSpPr>
              </xdr:nvSpPr>
              <xdr:spPr bwMode="auto">
                <a:xfrm>
                  <a:off x="707" y="1068"/>
                  <a:ext cx="3285" cy="1"/>
                </a:xfrm>
                <a:prstGeom prst="line">
                  <a:avLst/>
                </a:prstGeom>
                <a:noFill/>
                <a:ln w="14">
                  <a:solidFill>
                    <a:srgbClr val="000000"/>
                  </a:solidFill>
                  <a:round/>
                  <a:headEnd/>
                  <a:tailEnd/>
                </a:ln>
              </xdr:spPr>
            </xdr:sp>
            <xdr:sp macro="" textlink="">
              <xdr:nvSpPr>
                <xdr:cNvPr id="280" name="Rectangle 756"/>
                <xdr:cNvSpPr>
                  <a:spLocks noChangeArrowheads="1"/>
                </xdr:cNvSpPr>
              </xdr:nvSpPr>
              <xdr:spPr bwMode="auto">
                <a:xfrm>
                  <a:off x="4503" y="850"/>
                  <a:ext cx="1" cy="256"/>
                </a:xfrm>
                <a:prstGeom prst="rect">
                  <a:avLst/>
                </a:prstGeom>
                <a:noFill/>
                <a:ln w="9525">
                  <a:noFill/>
                  <a:miter lim="800000"/>
                  <a:headEnd/>
                  <a:tailEnd/>
                </a:ln>
              </xdr:spPr>
            </xdr:sp>
            <xdr:sp macro="" textlink="">
              <xdr:nvSpPr>
                <xdr:cNvPr id="281" name="Rectangle 755"/>
                <xdr:cNvSpPr>
                  <a:spLocks noChangeArrowheads="1"/>
                </xdr:cNvSpPr>
              </xdr:nvSpPr>
              <xdr:spPr bwMode="auto">
                <a:xfrm>
                  <a:off x="2270" y="1120"/>
                  <a:ext cx="213" cy="427"/>
                </a:xfrm>
                <a:prstGeom prst="rect">
                  <a:avLst/>
                </a:prstGeom>
                <a:noFill/>
                <a:ln w="9525">
                  <a:noFill/>
                  <a:miter lim="800000"/>
                  <a:headEnd/>
                  <a:tailEnd/>
                </a:ln>
              </xdr:spPr>
              <xdr:txBody>
                <a:bodyPr wrap="none" lIns="0" tIns="0" rIns="0" bIns="0" anchor="t" upright="1">
                  <a:spAutoFit/>
                </a:bodyPr>
                <a:lstStyle/>
                <a:p>
                  <a:pPr algn="l" rtl="0">
                    <a:defRPr sz="1000"/>
                  </a:pPr>
                  <a:r>
                    <a:rPr lang="en-US" sz="1700" b="0" i="0" u="none" strike="noStrike" baseline="0">
                      <a:solidFill>
                        <a:srgbClr val="000000"/>
                      </a:solidFill>
                      <a:latin typeface="Times New Roman"/>
                      <a:cs typeface="Times New Roman"/>
                    </a:rPr>
                    <a:t>N</a:t>
                  </a:r>
                  <a:endParaRPr lang="la-Latn" sz="1700" b="0" i="0" u="none" strike="noStrike" baseline="0">
                    <a:solidFill>
                      <a:srgbClr val="000000"/>
                    </a:solidFill>
                    <a:latin typeface="Times New Roman"/>
                    <a:cs typeface="Times New Roman"/>
                  </a:endParaRPr>
                </a:p>
              </xdr:txBody>
            </xdr:sp>
            <xdr:sp macro="" textlink="">
              <xdr:nvSpPr>
                <xdr:cNvPr id="282" name="Rectangle 754"/>
                <xdr:cNvSpPr>
                  <a:spLocks noChangeArrowheads="1"/>
                </xdr:cNvSpPr>
              </xdr:nvSpPr>
              <xdr:spPr bwMode="auto">
                <a:xfrm>
                  <a:off x="2839" y="650"/>
                  <a:ext cx="213"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83" name="Rectangle 753"/>
                <xdr:cNvSpPr>
                  <a:spLocks noChangeArrowheads="1"/>
                </xdr:cNvSpPr>
              </xdr:nvSpPr>
              <xdr:spPr bwMode="auto">
                <a:xfrm>
                  <a:off x="2868" y="167"/>
                  <a:ext cx="213"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84" name="Rectangle 752"/>
                <xdr:cNvSpPr>
                  <a:spLocks noChangeArrowheads="1"/>
                </xdr:cNvSpPr>
              </xdr:nvSpPr>
              <xdr:spPr bwMode="auto">
                <a:xfrm>
                  <a:off x="1218" y="650"/>
                  <a:ext cx="213"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85" name="Rectangle 751"/>
                <xdr:cNvSpPr>
                  <a:spLocks noChangeArrowheads="1"/>
                </xdr:cNvSpPr>
              </xdr:nvSpPr>
              <xdr:spPr bwMode="auto">
                <a:xfrm>
                  <a:off x="1232" y="167"/>
                  <a:ext cx="213"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latin typeface="Times New Roman"/>
                      <a:cs typeface="Times New Roman"/>
                    </a:rPr>
                    <a:t>Х</a:t>
                  </a:r>
                </a:p>
              </xdr:txBody>
            </xdr:sp>
            <xdr:sp macro="" textlink="">
              <xdr:nvSpPr>
                <xdr:cNvPr id="286" name="Rectangle 750"/>
                <xdr:cNvSpPr>
                  <a:spLocks noChangeArrowheads="1"/>
                </xdr:cNvSpPr>
              </xdr:nvSpPr>
              <xdr:spPr bwMode="auto">
                <a:xfrm>
                  <a:off x="51" y="892"/>
                  <a:ext cx="185" cy="427"/>
                </a:xfrm>
                <a:prstGeom prst="rect">
                  <a:avLst/>
                </a:prstGeom>
                <a:noFill/>
                <a:ln w="9525">
                  <a:noFill/>
                  <a:miter lim="800000"/>
                  <a:headEnd/>
                  <a:tailEnd/>
                </a:ln>
              </xdr:spPr>
              <xdr:txBody>
                <a:bodyPr wrap="none" lIns="0" tIns="0" rIns="0" bIns="0" anchor="t" upright="1">
                  <a:spAutoFit/>
                </a:bodyPr>
                <a:lstStyle/>
                <a:p>
                  <a:pPr algn="l" rtl="0">
                    <a:defRPr sz="1000"/>
                  </a:pPr>
                  <a:r>
                    <a:rPr lang="en-US" sz="1700" b="0" i="0" u="none" strike="noStrike" baseline="0">
                      <a:solidFill>
                        <a:srgbClr val="000000"/>
                      </a:solidFill>
                      <a:latin typeface="Times New Roman"/>
                      <a:cs typeface="Times New Roman"/>
                    </a:rPr>
                    <a:t>S</a:t>
                  </a:r>
                  <a:endParaRPr lang="la-Latn" sz="1700" b="0" i="0" u="none" strike="noStrike" baseline="0">
                    <a:solidFill>
                      <a:srgbClr val="000000"/>
                    </a:solidFill>
                    <a:latin typeface="Times New Roman"/>
                    <a:cs typeface="Times New Roman"/>
                  </a:endParaRPr>
                </a:p>
              </xdr:txBody>
            </xdr:sp>
            <xdr:sp macro="" textlink="">
              <xdr:nvSpPr>
                <xdr:cNvPr id="287" name="Rectangle 749"/>
                <xdr:cNvSpPr>
                  <a:spLocks noChangeArrowheads="1"/>
                </xdr:cNvSpPr>
              </xdr:nvSpPr>
              <xdr:spPr bwMode="auto">
                <a:xfrm>
                  <a:off x="3451" y="779"/>
                  <a:ext cx="370"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288" name="Rectangle 748"/>
                <xdr:cNvSpPr>
                  <a:spLocks noChangeArrowheads="1"/>
                </xdr:cNvSpPr>
              </xdr:nvSpPr>
              <xdr:spPr bwMode="auto">
                <a:xfrm>
                  <a:off x="3266" y="779"/>
                  <a:ext cx="57"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289" name="Rectangle 747"/>
                <xdr:cNvSpPr>
                  <a:spLocks noChangeArrowheads="1"/>
                </xdr:cNvSpPr>
              </xdr:nvSpPr>
              <xdr:spPr bwMode="auto">
                <a:xfrm>
                  <a:off x="3081" y="779"/>
                  <a:ext cx="100"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290" name="Rectangle 746"/>
                <xdr:cNvSpPr>
                  <a:spLocks noChangeArrowheads="1"/>
                </xdr:cNvSpPr>
              </xdr:nvSpPr>
              <xdr:spPr bwMode="auto">
                <a:xfrm>
                  <a:off x="3437" y="295"/>
                  <a:ext cx="370"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291" name="Rectangle 745"/>
                <xdr:cNvSpPr>
                  <a:spLocks noChangeArrowheads="1"/>
                </xdr:cNvSpPr>
              </xdr:nvSpPr>
              <xdr:spPr bwMode="auto">
                <a:xfrm>
                  <a:off x="3280" y="295"/>
                  <a:ext cx="57"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j</a:t>
                  </a:r>
                </a:p>
              </xdr:txBody>
            </xdr:sp>
            <xdr:sp macro="" textlink="">
              <xdr:nvSpPr>
                <xdr:cNvPr id="292" name="Rectangle 744"/>
                <xdr:cNvSpPr>
                  <a:spLocks noChangeArrowheads="1"/>
                </xdr:cNvSpPr>
              </xdr:nvSpPr>
              <xdr:spPr bwMode="auto">
                <a:xfrm>
                  <a:off x="3110" y="295"/>
                  <a:ext cx="100"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293" name="Rectangle 743"/>
                <xdr:cNvSpPr>
                  <a:spLocks noChangeArrowheads="1"/>
                </xdr:cNvSpPr>
              </xdr:nvSpPr>
              <xdr:spPr bwMode="auto">
                <a:xfrm>
                  <a:off x="1815" y="779"/>
                  <a:ext cx="370"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план</a:t>
                  </a:r>
                </a:p>
              </xdr:txBody>
            </xdr:sp>
            <xdr:sp macro="" textlink="">
              <xdr:nvSpPr>
                <xdr:cNvPr id="294" name="Rectangle 742"/>
                <xdr:cNvSpPr>
                  <a:spLocks noChangeArrowheads="1"/>
                </xdr:cNvSpPr>
              </xdr:nvSpPr>
              <xdr:spPr bwMode="auto">
                <a:xfrm>
                  <a:off x="1659" y="779"/>
                  <a:ext cx="57"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295" name="Rectangle 741"/>
                <xdr:cNvSpPr>
                  <a:spLocks noChangeArrowheads="1"/>
                </xdr:cNvSpPr>
              </xdr:nvSpPr>
              <xdr:spPr bwMode="auto">
                <a:xfrm>
                  <a:off x="1474" y="779"/>
                  <a:ext cx="100"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296" name="Rectangle 740"/>
                <xdr:cNvSpPr>
                  <a:spLocks noChangeArrowheads="1"/>
                </xdr:cNvSpPr>
              </xdr:nvSpPr>
              <xdr:spPr bwMode="auto">
                <a:xfrm>
                  <a:off x="1801" y="295"/>
                  <a:ext cx="370" cy="242"/>
                </a:xfrm>
                <a:prstGeom prst="rect">
                  <a:avLst/>
                </a:prstGeom>
                <a:noFill/>
                <a:ln w="9525">
                  <a:noFill/>
                  <a:miter lim="800000"/>
                  <a:headEnd/>
                  <a:tailEnd/>
                </a:ln>
              </xdr:spPr>
              <xdr:txBody>
                <a:bodyPr wrap="none" lIns="0" tIns="0" rIns="0" bIns="0" anchor="t" upright="1">
                  <a:spAutoFit/>
                </a:bodyPr>
                <a:lstStyle/>
                <a:p>
                  <a:pPr algn="l" rtl="0">
                    <a:defRPr sz="1000"/>
                  </a:pPr>
                  <a:r>
                    <a:rPr lang="ru-RU" sz="1000" b="0" i="0" u="none" strike="noStrike" baseline="0">
                      <a:solidFill>
                        <a:srgbClr val="000000"/>
                      </a:solidFill>
                      <a:latin typeface="Times New Roman"/>
                      <a:cs typeface="Times New Roman"/>
                    </a:rPr>
                    <a:t>факт</a:t>
                  </a:r>
                </a:p>
              </xdr:txBody>
            </xdr:sp>
            <xdr:sp macro="" textlink="">
              <xdr:nvSpPr>
                <xdr:cNvPr id="297" name="Rectangle 739"/>
                <xdr:cNvSpPr>
                  <a:spLocks noChangeArrowheads="1"/>
                </xdr:cNvSpPr>
              </xdr:nvSpPr>
              <xdr:spPr bwMode="auto">
                <a:xfrm>
                  <a:off x="1687" y="295"/>
                  <a:ext cx="43"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i</a:t>
                  </a:r>
                </a:p>
              </xdr:txBody>
            </xdr:sp>
            <xdr:sp macro="" textlink="">
              <xdr:nvSpPr>
                <xdr:cNvPr id="298" name="Rectangle 738"/>
                <xdr:cNvSpPr>
                  <a:spLocks noChangeArrowheads="1"/>
                </xdr:cNvSpPr>
              </xdr:nvSpPr>
              <xdr:spPr bwMode="auto">
                <a:xfrm>
                  <a:off x="1502" y="295"/>
                  <a:ext cx="100" cy="242"/>
                </a:xfrm>
                <a:prstGeom prst="rect">
                  <a:avLst/>
                </a:prstGeom>
                <a:noFill/>
                <a:ln w="9525">
                  <a:noFill/>
                  <a:miter lim="800000"/>
                  <a:headEnd/>
                  <a:tailEnd/>
                </a:ln>
              </xdr:spPr>
              <xdr:txBody>
                <a:bodyPr wrap="none" lIns="0" tIns="0" rIns="0" bIns="0" anchor="t" upright="1">
                  <a:spAutoFit/>
                </a:bodyPr>
                <a:lstStyle/>
                <a:p>
                  <a:pPr algn="l" rtl="0">
                    <a:defRPr sz="1000"/>
                  </a:pPr>
                  <a:r>
                    <a:rPr lang="la-Latn" sz="1000" b="0" i="0" u="none" strike="noStrike" baseline="0">
                      <a:solidFill>
                        <a:srgbClr val="000000"/>
                      </a:solidFill>
                      <a:latin typeface="Times New Roman"/>
                      <a:cs typeface="Times New Roman"/>
                    </a:rPr>
                    <a:t>n</a:t>
                  </a:r>
                </a:p>
              </xdr:txBody>
            </xdr:sp>
            <xdr:sp macro="" textlink="">
              <xdr:nvSpPr>
                <xdr:cNvPr id="299" name="Rectangle 737"/>
                <xdr:cNvSpPr>
                  <a:spLocks noChangeArrowheads="1"/>
                </xdr:cNvSpPr>
              </xdr:nvSpPr>
              <xdr:spPr bwMode="auto">
                <a:xfrm>
                  <a:off x="293" y="1035"/>
                  <a:ext cx="1" cy="242"/>
                </a:xfrm>
                <a:prstGeom prst="rect">
                  <a:avLst/>
                </a:prstGeom>
                <a:noFill/>
                <a:ln w="9525">
                  <a:noFill/>
                  <a:miter lim="800000"/>
                  <a:headEnd/>
                  <a:tailEnd/>
                </a:ln>
              </xdr:spPr>
            </xdr:sp>
            <xdr:sp macro="" textlink="">
              <xdr:nvSpPr>
                <xdr:cNvPr id="300" name="Rectangle 736"/>
                <xdr:cNvSpPr>
                  <a:spLocks noChangeArrowheads="1"/>
                </xdr:cNvSpPr>
              </xdr:nvSpPr>
              <xdr:spPr bwMode="auto">
                <a:xfrm>
                  <a:off x="4291" y="821"/>
                  <a:ext cx="1" cy="242"/>
                </a:xfrm>
                <a:prstGeom prst="rect">
                  <a:avLst/>
                </a:prstGeom>
                <a:noFill/>
                <a:ln w="9525">
                  <a:noFill/>
                  <a:miter lim="800000"/>
                  <a:headEnd/>
                  <a:tailEnd/>
                </a:ln>
              </xdr:spPr>
            </xdr:sp>
            <xdr:sp macro="" textlink="">
              <xdr:nvSpPr>
                <xdr:cNvPr id="301" name="Rectangle 735"/>
                <xdr:cNvSpPr>
                  <a:spLocks noChangeArrowheads="1"/>
                </xdr:cNvSpPr>
              </xdr:nvSpPr>
              <xdr:spPr bwMode="auto">
                <a:xfrm>
                  <a:off x="4091" y="451"/>
                  <a:ext cx="1" cy="242"/>
                </a:xfrm>
                <a:prstGeom prst="rect">
                  <a:avLst/>
                </a:prstGeom>
                <a:noFill/>
                <a:ln w="9525">
                  <a:noFill/>
                  <a:miter lim="800000"/>
                  <a:headEnd/>
                  <a:tailEnd/>
                </a:ln>
              </xdr:spPr>
            </xdr:sp>
            <xdr:sp macro="" textlink="">
              <xdr:nvSpPr>
                <xdr:cNvPr id="302" name="Rectangle 734"/>
                <xdr:cNvSpPr>
                  <a:spLocks noChangeArrowheads="1"/>
                </xdr:cNvSpPr>
              </xdr:nvSpPr>
              <xdr:spPr bwMode="auto">
                <a:xfrm>
                  <a:off x="4091" y="281"/>
                  <a:ext cx="1" cy="256"/>
                </a:xfrm>
                <a:prstGeom prst="rect">
                  <a:avLst/>
                </a:prstGeom>
                <a:noFill/>
                <a:ln w="9525">
                  <a:noFill/>
                  <a:miter lim="800000"/>
                  <a:headEnd/>
                  <a:tailEnd/>
                </a:ln>
              </xdr:spPr>
            </xdr:sp>
            <xdr:sp macro="" textlink="">
              <xdr:nvSpPr>
                <xdr:cNvPr id="303" name="Rectangle 733"/>
                <xdr:cNvSpPr>
                  <a:spLocks noChangeArrowheads="1"/>
                </xdr:cNvSpPr>
              </xdr:nvSpPr>
              <xdr:spPr bwMode="auto">
                <a:xfrm>
                  <a:off x="3850" y="665"/>
                  <a:ext cx="185"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ø</a:t>
                  </a:r>
                </a:p>
              </xdr:txBody>
            </xdr:sp>
            <xdr:sp macro="" textlink="">
              <xdr:nvSpPr>
                <xdr:cNvPr id="304" name="Rectangle 732"/>
                <xdr:cNvSpPr>
                  <a:spLocks noChangeArrowheads="1"/>
                </xdr:cNvSpPr>
              </xdr:nvSpPr>
              <xdr:spPr bwMode="auto">
                <a:xfrm>
                  <a:off x="3878" y="67"/>
                  <a:ext cx="185"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ö</a:t>
                  </a:r>
                </a:p>
              </xdr:txBody>
            </xdr:sp>
            <xdr:sp macro="" textlink="">
              <xdr:nvSpPr>
                <xdr:cNvPr id="305" name="Rectangle 731"/>
                <xdr:cNvSpPr>
                  <a:spLocks noChangeArrowheads="1"/>
                </xdr:cNvSpPr>
              </xdr:nvSpPr>
              <xdr:spPr bwMode="auto">
                <a:xfrm>
                  <a:off x="748" y="465"/>
                  <a:ext cx="185"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306" name="Rectangle 730"/>
                <xdr:cNvSpPr>
                  <a:spLocks noChangeArrowheads="1"/>
                </xdr:cNvSpPr>
              </xdr:nvSpPr>
              <xdr:spPr bwMode="auto">
                <a:xfrm>
                  <a:off x="748" y="280"/>
                  <a:ext cx="185"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ç</a:t>
                  </a:r>
                </a:p>
              </xdr:txBody>
            </xdr:sp>
            <xdr:sp macro="" textlink="">
              <xdr:nvSpPr>
                <xdr:cNvPr id="307" name="Rectangle 729"/>
                <xdr:cNvSpPr>
                  <a:spLocks noChangeArrowheads="1"/>
                </xdr:cNvSpPr>
              </xdr:nvSpPr>
              <xdr:spPr bwMode="auto">
                <a:xfrm>
                  <a:off x="748" y="665"/>
                  <a:ext cx="185"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è</a:t>
                  </a:r>
                </a:p>
              </xdr:txBody>
            </xdr:sp>
            <xdr:sp macro="" textlink="">
              <xdr:nvSpPr>
                <xdr:cNvPr id="308" name="Rectangle 728"/>
                <xdr:cNvSpPr>
                  <a:spLocks noChangeArrowheads="1"/>
                </xdr:cNvSpPr>
              </xdr:nvSpPr>
              <xdr:spPr bwMode="auto">
                <a:xfrm>
                  <a:off x="748" y="67"/>
                  <a:ext cx="185" cy="413"/>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æ</a:t>
                  </a:r>
                </a:p>
              </xdr:txBody>
            </xdr:sp>
            <xdr:sp macro="" textlink="">
              <xdr:nvSpPr>
                <xdr:cNvPr id="309" name="Rectangle 727"/>
                <xdr:cNvSpPr>
                  <a:spLocks noChangeArrowheads="1"/>
                </xdr:cNvSpPr>
              </xdr:nvSpPr>
              <xdr:spPr bwMode="auto">
                <a:xfrm>
                  <a:off x="905" y="309"/>
                  <a:ext cx="185" cy="427"/>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310" name="Rectangle 726"/>
                <xdr:cNvSpPr>
                  <a:spLocks noChangeArrowheads="1"/>
                </xdr:cNvSpPr>
              </xdr:nvSpPr>
              <xdr:spPr bwMode="auto">
                <a:xfrm>
                  <a:off x="2512" y="309"/>
                  <a:ext cx="185" cy="427"/>
                </a:xfrm>
                <a:prstGeom prst="rect">
                  <a:avLst/>
                </a:prstGeom>
                <a:noFill/>
                <a:ln w="9525">
                  <a:noFill/>
                  <a:miter lim="800000"/>
                  <a:headEnd/>
                  <a:tailEnd/>
                </a:ln>
              </xdr:spPr>
              <xdr:txBody>
                <a:bodyPr wrap="none" lIns="0" tIns="0" rIns="0" bIns="0" anchor="t" upright="1">
                  <a:spAutoFit/>
                </a:bodyPr>
                <a:lstStyle/>
                <a:p>
                  <a:pPr algn="l" rtl="0">
                    <a:defRPr sz="1000"/>
                  </a:pPr>
                  <a:r>
                    <a:rPr lang="la-Latn" sz="1700" b="0" i="0" u="none" strike="noStrike" baseline="0">
                      <a:solidFill>
                        <a:srgbClr val="000000"/>
                      </a:solidFill>
                      <a:latin typeface="Symbol"/>
                    </a:rPr>
                    <a:t>å</a:t>
                  </a:r>
                </a:p>
              </xdr:txBody>
            </xdr:sp>
            <xdr:sp macro="" textlink="">
              <xdr:nvSpPr>
                <xdr:cNvPr id="311" name="Rectangle 725"/>
                <xdr:cNvSpPr>
                  <a:spLocks noChangeArrowheads="1"/>
                </xdr:cNvSpPr>
              </xdr:nvSpPr>
              <xdr:spPr bwMode="auto">
                <a:xfrm>
                  <a:off x="2285" y="295"/>
                  <a:ext cx="142" cy="441"/>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sp macro="" textlink="">
              <xdr:nvSpPr>
                <xdr:cNvPr id="312" name="Rectangle 724"/>
                <xdr:cNvSpPr>
                  <a:spLocks noChangeArrowheads="1"/>
                </xdr:cNvSpPr>
              </xdr:nvSpPr>
              <xdr:spPr bwMode="auto">
                <a:xfrm>
                  <a:off x="464" y="821"/>
                  <a:ext cx="142" cy="427"/>
                </a:xfrm>
                <a:prstGeom prst="rect">
                  <a:avLst/>
                </a:prstGeom>
                <a:noFill/>
                <a:ln w="9525">
                  <a:noFill/>
                  <a:miter lim="800000"/>
                  <a:headEnd/>
                  <a:tailEnd/>
                </a:ln>
              </xdr:spPr>
              <xdr:txBody>
                <a:bodyPr wrap="none" lIns="0" tIns="0" rIns="0" bIns="0" anchor="t" upright="1">
                  <a:spAutoFit/>
                </a:bodyPr>
                <a:lstStyle/>
                <a:p>
                  <a:pPr algn="l" rtl="0">
                    <a:defRPr sz="1000"/>
                  </a:pPr>
                  <a:r>
                    <a:rPr lang="ru-RU" sz="1700" b="0" i="0" u="none" strike="noStrike" baseline="0">
                      <a:solidFill>
                        <a:srgbClr val="000000"/>
                      </a:solidFill>
                    </a:rPr>
                    <a:t>=</a:t>
                  </a:r>
                </a:p>
              </xdr:txBody>
            </xdr:sp>
          </xdr:grpSp>
          <xdr:sp macro="" textlink="">
            <xdr:nvSpPr>
              <xdr:cNvPr id="268" name="Rectangle 730"/>
              <xdr:cNvSpPr>
                <a:spLocks noChangeArrowheads="1"/>
              </xdr:cNvSpPr>
            </xdr:nvSpPr>
            <xdr:spPr bwMode="auto">
              <a:xfrm>
                <a:off x="5438358" y="57438441"/>
                <a:ext cx="81019" cy="271281"/>
              </a:xfrm>
              <a:prstGeom prst="rect">
                <a:avLst/>
              </a:prstGeom>
              <a:noFill/>
              <a:ln w="9525">
                <a:noFill/>
                <a:miter lim="800000"/>
                <a:headEnd/>
                <a:tailEnd/>
              </a:ln>
            </xdr:spPr>
            <xdr:txBody>
              <a:bodyPr wrap="none" lIns="0" tIns="0" rIns="0" bIns="0" anchor="t" upright="1">
                <a:noAutofit/>
              </a:bodyPr>
              <a:lstStyle/>
              <a:p>
                <a:pPr algn="l" rtl="0">
                  <a:defRPr sz="1000"/>
                </a:pPr>
                <a:r>
                  <a:rPr lang="la-Latn" sz="1700" b="0" i="0" u="none" strike="noStrike" baseline="0">
                    <a:solidFill>
                      <a:srgbClr val="000000"/>
                    </a:solidFill>
                    <a:latin typeface="Symbol"/>
                  </a:rPr>
                  <a:t>ç</a:t>
                </a:r>
              </a:p>
            </xdr:txBody>
          </xdr:sp>
        </xdr:grpSp>
        <xdr:sp macro="" textlink="">
          <xdr:nvSpPr>
            <xdr:cNvPr id="265" name="Rectangle 737"/>
            <xdr:cNvSpPr>
              <a:spLocks noChangeArrowheads="1"/>
            </xdr:cNvSpPr>
          </xdr:nvSpPr>
          <xdr:spPr bwMode="auto">
            <a:xfrm>
              <a:off x="2949775" y="60792115"/>
              <a:ext cx="58099" cy="142832"/>
            </a:xfrm>
            <a:prstGeom prst="rect">
              <a:avLst/>
            </a:prstGeom>
            <a:noFill/>
            <a:ln w="9525">
              <a:noFill/>
              <a:miter lim="800000"/>
              <a:headEnd/>
              <a:tailEnd/>
            </a:ln>
          </xdr:spPr>
          <xdr:txBody>
            <a:bodyPr wrap="none" lIns="0" tIns="0" rIns="0" bIns="0" anchor="t" upright="1">
              <a:noAutofit/>
            </a:bodyPr>
            <a:lstStyle/>
            <a:p>
              <a:pPr algn="l" rtl="0">
                <a:defRPr sz="1000"/>
              </a:pPr>
              <a:r>
                <a:rPr lang="en-US" sz="1000" b="0" i="0" u="none" strike="noStrike" baseline="0">
                  <a:solidFill>
                    <a:srgbClr val="000000"/>
                  </a:solidFill>
                  <a:latin typeface="Times New Roman"/>
                  <a:cs typeface="Times New Roman"/>
                </a:rPr>
                <a:t>1</a:t>
              </a:r>
              <a:endParaRPr lang="ru-RU" sz="1000" b="0" i="0" u="none" strike="noStrike" baseline="0">
                <a:solidFill>
                  <a:srgbClr val="000000"/>
                </a:solidFill>
                <a:latin typeface="Times New Roman"/>
                <a:cs typeface="Times New Roman"/>
              </a:endParaRPr>
            </a:p>
          </xdr:txBody>
        </xdr:sp>
        <xdr:sp macro="" textlink="">
          <xdr:nvSpPr>
            <xdr:cNvPr id="266" name="Rectangle 737"/>
            <xdr:cNvSpPr>
              <a:spLocks noChangeArrowheads="1"/>
            </xdr:cNvSpPr>
          </xdr:nvSpPr>
          <xdr:spPr bwMode="auto">
            <a:xfrm>
              <a:off x="4489407" y="60915902"/>
              <a:ext cx="67783" cy="142832"/>
            </a:xfrm>
            <a:prstGeom prst="rect">
              <a:avLst/>
            </a:prstGeom>
            <a:noFill/>
            <a:ln w="9525">
              <a:noFill/>
              <a:miter lim="800000"/>
              <a:headEnd/>
              <a:tailEnd/>
            </a:ln>
          </xdr:spPr>
          <xdr:txBody>
            <a:bodyPr wrap="none" lIns="0" tIns="0" rIns="0" bIns="0" anchor="t" upright="1">
              <a:noAutofit/>
            </a:bodyPr>
            <a:lstStyle/>
            <a:p>
              <a:pPr algn="l" rtl="0">
                <a:defRPr sz="1000"/>
              </a:pPr>
              <a:r>
                <a:rPr lang="en-US" sz="1000" b="0" i="0" u="none" strike="noStrike" baseline="0">
                  <a:solidFill>
                    <a:srgbClr val="000000"/>
                  </a:solidFill>
                  <a:latin typeface="Times New Roman"/>
                  <a:cs typeface="Times New Roman"/>
                </a:rPr>
                <a:t>1</a:t>
              </a:r>
              <a:endParaRPr lang="ru-RU" sz="1000" b="0" i="0" u="none" strike="noStrike" baseline="0">
                <a:solidFill>
                  <a:srgbClr val="000000"/>
                </a:solidFill>
                <a:latin typeface="Times New Roman"/>
                <a:cs typeface="Times New Roman"/>
              </a:endParaRPr>
            </a:p>
          </xdr:txBody>
        </xdr:sp>
      </xdr:grpSp>
    </xdr:grpSp>
    <xdr:clientData/>
  </xdr:twoCellAnchor>
  <xdr:twoCellAnchor editAs="oneCell">
    <xdr:from>
      <xdr:col>1</xdr:col>
      <xdr:colOff>2771775</xdr:colOff>
      <xdr:row>142</xdr:row>
      <xdr:rowOff>114300</xdr:rowOff>
    </xdr:from>
    <xdr:to>
      <xdr:col>7</xdr:col>
      <xdr:colOff>209550</xdr:colOff>
      <xdr:row>143</xdr:row>
      <xdr:rowOff>114300</xdr:rowOff>
    </xdr:to>
    <xdr:sp macro="" textlink="">
      <xdr:nvSpPr>
        <xdr:cNvPr id="313" name="AutoShape 334"/>
        <xdr:cNvSpPr>
          <a:spLocks noChangeAspect="1" noChangeArrowheads="1"/>
        </xdr:cNvSpPr>
      </xdr:nvSpPr>
      <xdr:spPr bwMode="auto">
        <a:xfrm>
          <a:off x="3190875" y="81534000"/>
          <a:ext cx="3257550" cy="942975"/>
        </a:xfrm>
        <a:prstGeom prst="rect">
          <a:avLst/>
        </a:prstGeom>
        <a:noFill/>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57;&#1083;&#1091;&#1075;&#1080;&#1085;&#1072;/&#1052;&#1055;%20&#1059;&#1060;/&#1052;&#1055;&#1059;&#1060;%20&#1080;&#1079;&#1084;&#1077;&#1085;&#1077;&#1085;&#1080;&#1103;%202025/&#1050;%20&#1086;&#1090;&#1095;&#1077;&#1090;&#1091;%20&#1079;&#1072;%202025%20&#1088;&#1072;&#1089;&#1095;&#1077;&#1090;%20&#1080;&#1085;&#1076;&#1080;&#1082;&#1072;&#1090;&#1086;&#1088;&#1086;&#1074;%20&#1084;&#1077;&#1088;&#1086;&#1087;&#1088;&#1080;&#1103;&#1090;&#1080;&#1081;%20&#1087;&#1088;&#1086;&#1075;&#1088;&#1072;&#1084;&#1084;&#1099;%20&#1059;&#1060;%202018-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7 г"/>
      <sheetName val="2018 г План"/>
      <sheetName val="2018 г Факт"/>
      <sheetName val="2019 г План"/>
      <sheetName val="2019 г Факт"/>
      <sheetName val="2020 г План"/>
      <sheetName val="2020 г Факт"/>
      <sheetName val="2021 г План"/>
      <sheetName val="2021г. Факт"/>
      <sheetName val="2022 г План"/>
      <sheetName val="2022 г Факт"/>
      <sheetName val="2023 г План"/>
      <sheetName val="2023 г Факт"/>
      <sheetName val="2024 г План"/>
      <sheetName val="2024 г Факт"/>
      <sheetName val="2025 г"/>
      <sheetName val="2026 г."/>
      <sheetName val="2027 г."/>
      <sheetName val="Свод показателей План"/>
      <sheetName val="Свод показателей Факт"/>
      <sheetName val="Анализ исполнения показателей"/>
    </sheetNames>
    <sheetDataSet>
      <sheetData sheetId="0"/>
      <sheetData sheetId="1"/>
      <sheetData sheetId="2"/>
      <sheetData sheetId="3"/>
      <sheetData sheetId="4"/>
      <sheetData sheetId="5"/>
      <sheetData sheetId="6"/>
      <sheetData sheetId="7"/>
      <sheetData sheetId="8"/>
      <sheetData sheetId="9"/>
      <sheetData sheetId="10"/>
      <sheetData sheetId="11">
        <row r="27">
          <cell r="I27">
            <v>100</v>
          </cell>
        </row>
      </sheetData>
      <sheetData sheetId="12">
        <row r="23">
          <cell r="I23">
            <v>100</v>
          </cell>
        </row>
        <row r="24">
          <cell r="I24">
            <v>100</v>
          </cell>
        </row>
        <row r="27">
          <cell r="I27">
            <v>100</v>
          </cell>
        </row>
      </sheetData>
      <sheetData sheetId="13">
        <row r="22">
          <cell r="I22">
            <v>1</v>
          </cell>
        </row>
        <row r="24">
          <cell r="I24">
            <v>100</v>
          </cell>
        </row>
        <row r="25">
          <cell r="I25">
            <v>20.746091844203491</v>
          </cell>
        </row>
        <row r="26">
          <cell r="I26">
            <v>0</v>
          </cell>
        </row>
        <row r="29">
          <cell r="G29">
            <v>2744512.55</v>
          </cell>
        </row>
        <row r="46">
          <cell r="I46">
            <v>1</v>
          </cell>
        </row>
        <row r="47">
          <cell r="I47">
            <v>1.2520721244728805</v>
          </cell>
        </row>
        <row r="48">
          <cell r="I48">
            <v>0</v>
          </cell>
        </row>
        <row r="50">
          <cell r="I50">
            <v>35.555746543260547</v>
          </cell>
        </row>
        <row r="69">
          <cell r="I69">
            <v>18.222319440794603</v>
          </cell>
        </row>
        <row r="70">
          <cell r="I70">
            <v>1</v>
          </cell>
        </row>
      </sheetData>
      <sheetData sheetId="14">
        <row r="21">
          <cell r="I21">
            <v>5.779062530615815</v>
          </cell>
        </row>
        <row r="22">
          <cell r="I22">
            <v>1</v>
          </cell>
        </row>
        <row r="25">
          <cell r="I25">
            <v>21.676409158919803</v>
          </cell>
        </row>
        <row r="26">
          <cell r="I26">
            <v>0</v>
          </cell>
        </row>
        <row r="31">
          <cell r="I31">
            <v>53.446516296896505</v>
          </cell>
        </row>
        <row r="32">
          <cell r="I32">
            <v>0.71234551038130811</v>
          </cell>
        </row>
        <row r="46">
          <cell r="I46">
            <v>1</v>
          </cell>
        </row>
        <row r="47">
          <cell r="I47">
            <v>1.2520721244728805</v>
          </cell>
        </row>
        <row r="48">
          <cell r="I48">
            <v>0</v>
          </cell>
        </row>
        <row r="49">
          <cell r="I49">
            <v>1.7145096053179334</v>
          </cell>
        </row>
        <row r="50">
          <cell r="I50">
            <v>36.103182531271031</v>
          </cell>
        </row>
        <row r="69">
          <cell r="I69">
            <v>18.222319440794603</v>
          </cell>
        </row>
        <row r="70">
          <cell r="I70">
            <v>1</v>
          </cell>
        </row>
      </sheetData>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0"/>
  <sheetViews>
    <sheetView tabSelected="1" topLeftCell="B1" zoomScaleNormal="100" workbookViewId="0">
      <selection activeCell="E13" sqref="E13:E14"/>
    </sheetView>
  </sheetViews>
  <sheetFormatPr defaultRowHeight="15" x14ac:dyDescent="0.25"/>
  <cols>
    <col min="1" max="1" width="6.28515625" style="68" customWidth="1"/>
    <col min="2" max="2" width="62.85546875" style="39" customWidth="1"/>
    <col min="3" max="3" width="19" style="39" customWidth="1"/>
    <col min="4" max="5" width="14.85546875" style="39" customWidth="1"/>
    <col min="6" max="6" width="12.28515625" style="39" customWidth="1"/>
    <col min="7" max="7" width="18.7109375" style="39" customWidth="1"/>
  </cols>
  <sheetData>
    <row r="1" spans="1:7" ht="15.75" x14ac:dyDescent="0.25">
      <c r="A1" s="1" t="s">
        <v>0</v>
      </c>
      <c r="B1" s="1"/>
      <c r="C1" s="1"/>
      <c r="D1" s="1"/>
      <c r="E1" s="1"/>
      <c r="F1" s="1"/>
      <c r="G1" s="1"/>
    </row>
    <row r="2" spans="1:7" ht="15.75" x14ac:dyDescent="0.25">
      <c r="A2" s="1" t="s">
        <v>1</v>
      </c>
      <c r="B2" s="1"/>
      <c r="C2" s="1"/>
      <c r="D2" s="1"/>
      <c r="E2" s="1"/>
      <c r="F2" s="1"/>
      <c r="G2" s="1"/>
    </row>
    <row r="3" spans="1:7" ht="15.75" x14ac:dyDescent="0.25">
      <c r="A3" s="1" t="s">
        <v>2</v>
      </c>
      <c r="B3" s="1"/>
      <c r="C3" s="1"/>
      <c r="D3" s="1"/>
      <c r="E3" s="1"/>
      <c r="F3" s="1"/>
      <c r="G3" s="1"/>
    </row>
    <row r="4" spans="1:7" ht="16.5" thickBot="1" x14ac:dyDescent="0.3">
      <c r="A4" s="2" t="s">
        <v>3</v>
      </c>
      <c r="B4" s="2"/>
      <c r="C4" s="2"/>
      <c r="D4" s="2"/>
      <c r="E4" s="2"/>
      <c r="F4" s="2"/>
      <c r="G4" s="2"/>
    </row>
    <row r="5" spans="1:7" ht="16.5" thickBot="1" x14ac:dyDescent="0.3">
      <c r="A5" s="3" t="s">
        <v>4</v>
      </c>
      <c r="B5" s="4" t="s">
        <v>5</v>
      </c>
      <c r="C5" s="4" t="s">
        <v>6</v>
      </c>
      <c r="D5" s="5">
        <v>2024</v>
      </c>
      <c r="E5" s="6"/>
      <c r="F5" s="7" t="s">
        <v>7</v>
      </c>
      <c r="G5" s="8" t="s">
        <v>8</v>
      </c>
    </row>
    <row r="6" spans="1:7" ht="16.5" thickBot="1" x14ac:dyDescent="0.3">
      <c r="A6" s="9" t="s">
        <v>9</v>
      </c>
      <c r="B6" s="10" t="s">
        <v>10</v>
      </c>
      <c r="C6" s="10" t="s">
        <v>11</v>
      </c>
      <c r="D6" s="11" t="s">
        <v>12</v>
      </c>
      <c r="E6" s="11" t="s">
        <v>13</v>
      </c>
      <c r="F6" s="12"/>
      <c r="G6" s="13"/>
    </row>
    <row r="7" spans="1:7" ht="15.75" x14ac:dyDescent="0.25">
      <c r="A7" s="14"/>
      <c r="B7" s="14"/>
      <c r="C7" s="14"/>
      <c r="D7" s="14"/>
      <c r="E7" s="14"/>
      <c r="F7" s="14"/>
      <c r="G7" s="14"/>
    </row>
    <row r="8" spans="1:7" ht="15.75" x14ac:dyDescent="0.25">
      <c r="A8" s="15" t="s">
        <v>14</v>
      </c>
      <c r="B8" s="15"/>
      <c r="C8" s="15"/>
      <c r="D8" s="15"/>
      <c r="E8" s="15"/>
      <c r="F8" s="15"/>
      <c r="G8" s="15"/>
    </row>
    <row r="9" spans="1:7" ht="15.75" x14ac:dyDescent="0.25">
      <c r="A9" s="15"/>
      <c r="B9" s="15"/>
      <c r="C9" s="15"/>
      <c r="D9" s="15"/>
      <c r="E9" s="15"/>
      <c r="F9" s="15"/>
      <c r="G9" s="15"/>
    </row>
    <row r="10" spans="1:7" x14ac:dyDescent="0.25">
      <c r="A10" s="15" t="s">
        <v>15</v>
      </c>
      <c r="B10" s="15"/>
      <c r="C10" s="15"/>
      <c r="D10" s="15"/>
      <c r="E10" s="15"/>
      <c r="F10" s="15"/>
      <c r="G10" s="15"/>
    </row>
    <row r="11" spans="1:7" x14ac:dyDescent="0.25">
      <c r="A11" s="15"/>
      <c r="B11" s="15"/>
      <c r="C11" s="15"/>
      <c r="D11" s="15"/>
      <c r="E11" s="15"/>
      <c r="F11" s="15"/>
      <c r="G11" s="15"/>
    </row>
    <row r="12" spans="1:7" ht="15.75" x14ac:dyDescent="0.25">
      <c r="A12" s="15"/>
      <c r="B12" s="15"/>
      <c r="C12" s="15"/>
      <c r="D12" s="15"/>
      <c r="E12" s="15"/>
      <c r="F12" s="15"/>
      <c r="G12" s="15"/>
    </row>
    <row r="13" spans="1:7" ht="15.75" x14ac:dyDescent="0.25">
      <c r="A13" s="16" t="s">
        <v>16</v>
      </c>
      <c r="B13" s="17" t="s">
        <v>17</v>
      </c>
      <c r="C13" s="18" t="s">
        <v>18</v>
      </c>
      <c r="D13" s="19">
        <v>10</v>
      </c>
      <c r="E13" s="19">
        <f>'[1]2024 г Факт'!I21</f>
        <v>5.779062530615815</v>
      </c>
      <c r="F13" s="20">
        <f>D13-E13</f>
        <v>4.220937469384185</v>
      </c>
      <c r="G13" s="21">
        <f>IF(OR(E13=0,E13&gt;0),1,D13/E13)</f>
        <v>1</v>
      </c>
    </row>
    <row r="14" spans="1:7" ht="15.75" x14ac:dyDescent="0.25">
      <c r="A14" s="16"/>
      <c r="B14" s="17"/>
      <c r="C14" s="18"/>
      <c r="D14" s="19"/>
      <c r="E14" s="19"/>
      <c r="F14" s="20"/>
      <c r="G14" s="21"/>
    </row>
    <row r="15" spans="1:7" ht="63" x14ac:dyDescent="0.25">
      <c r="A15" s="22"/>
      <c r="B15" s="23" t="s">
        <v>19</v>
      </c>
      <c r="C15" s="24" t="s">
        <v>20</v>
      </c>
      <c r="D15" s="25">
        <v>1</v>
      </c>
      <c r="E15" s="25">
        <v>1</v>
      </c>
      <c r="F15" s="26">
        <f>E15-D15</f>
        <v>0</v>
      </c>
      <c r="G15" s="27">
        <f>IF(D15=0,0,D15/E15)</f>
        <v>1</v>
      </c>
    </row>
    <row r="16" spans="1:7" ht="63" x14ac:dyDescent="0.25">
      <c r="A16" s="22"/>
      <c r="B16" s="23" t="s">
        <v>21</v>
      </c>
      <c r="C16" s="24" t="s">
        <v>20</v>
      </c>
      <c r="D16" s="25">
        <v>1</v>
      </c>
      <c r="E16" s="25">
        <v>1</v>
      </c>
      <c r="F16" s="26">
        <f>E16-D16</f>
        <v>0</v>
      </c>
      <c r="G16" s="27">
        <f>IF(D16=0,0,D16/E16)</f>
        <v>1</v>
      </c>
    </row>
    <row r="17" spans="1:7" ht="31.5" x14ac:dyDescent="0.25">
      <c r="A17" s="22"/>
      <c r="B17" s="23" t="s">
        <v>22</v>
      </c>
      <c r="C17" s="24" t="s">
        <v>20</v>
      </c>
      <c r="D17" s="25">
        <v>1</v>
      </c>
      <c r="E17" s="25">
        <v>1</v>
      </c>
      <c r="F17" s="26">
        <f>E17-D17</f>
        <v>0</v>
      </c>
      <c r="G17" s="27">
        <f>IF(D17=0,0,D17/E17)</f>
        <v>1</v>
      </c>
    </row>
    <row r="18" spans="1:7" ht="15.75" x14ac:dyDescent="0.25">
      <c r="A18" s="28"/>
      <c r="B18" s="28"/>
      <c r="C18" s="28"/>
      <c r="D18" s="28"/>
      <c r="E18" s="28"/>
      <c r="F18" s="28"/>
      <c r="G18" s="29"/>
    </row>
    <row r="19" spans="1:7" ht="15.75" x14ac:dyDescent="0.25">
      <c r="A19" s="28" t="s">
        <v>23</v>
      </c>
      <c r="B19" s="28"/>
      <c r="C19" s="28"/>
      <c r="D19" s="28"/>
      <c r="E19" s="28"/>
      <c r="F19" s="28"/>
      <c r="G19" s="28"/>
    </row>
    <row r="20" spans="1:7" ht="15.75" x14ac:dyDescent="0.25">
      <c r="A20" s="28"/>
      <c r="B20" s="28"/>
      <c r="C20" s="28"/>
      <c r="D20" s="28"/>
      <c r="E20" s="28"/>
      <c r="F20" s="28"/>
      <c r="G20" s="28"/>
    </row>
    <row r="21" spans="1:7" ht="15.75" x14ac:dyDescent="0.25">
      <c r="A21" s="16" t="s">
        <v>24</v>
      </c>
      <c r="B21" s="17" t="s">
        <v>25</v>
      </c>
      <c r="C21" s="30" t="s">
        <v>26</v>
      </c>
      <c r="D21" s="31">
        <f>'[1]2024 г План'!I22</f>
        <v>1</v>
      </c>
      <c r="E21" s="31">
        <f>'[1]2024 г Факт'!I22</f>
        <v>1</v>
      </c>
      <c r="F21" s="32">
        <f>E21-D21</f>
        <v>0</v>
      </c>
      <c r="G21" s="33">
        <f>IF(AND(D21=0,E21&gt;0),1,E21/D21)</f>
        <v>1</v>
      </c>
    </row>
    <row r="22" spans="1:7" ht="15.75" x14ac:dyDescent="0.25">
      <c r="A22" s="16"/>
      <c r="B22" s="17"/>
      <c r="C22" s="30" t="s">
        <v>27</v>
      </c>
      <c r="D22" s="18"/>
      <c r="E22" s="18"/>
      <c r="F22" s="32"/>
      <c r="G22" s="33"/>
    </row>
    <row r="23" spans="1:7" ht="78.75" x14ac:dyDescent="0.25">
      <c r="A23" s="22"/>
      <c r="B23" s="23" t="s">
        <v>28</v>
      </c>
      <c r="C23" s="24" t="s">
        <v>20</v>
      </c>
      <c r="D23" s="25">
        <v>1</v>
      </c>
      <c r="E23" s="25">
        <v>1</v>
      </c>
      <c r="F23" s="26">
        <f>E23-D23</f>
        <v>0</v>
      </c>
      <c r="G23" s="27">
        <f>IF(D23=0,0,D23/E23)</f>
        <v>1</v>
      </c>
    </row>
    <row r="24" spans="1:7" ht="31.5" x14ac:dyDescent="0.25">
      <c r="A24" s="22"/>
      <c r="B24" s="23" t="s">
        <v>29</v>
      </c>
      <c r="C24" s="24" t="s">
        <v>20</v>
      </c>
      <c r="D24" s="25">
        <v>1</v>
      </c>
      <c r="E24" s="25">
        <v>1</v>
      </c>
      <c r="F24" s="26">
        <f>E24-D24</f>
        <v>0</v>
      </c>
      <c r="G24" s="27">
        <f>IF(D24=0,0,D24/E24)</f>
        <v>1</v>
      </c>
    </row>
    <row r="25" spans="1:7" ht="126" x14ac:dyDescent="0.25">
      <c r="A25" s="22"/>
      <c r="B25" s="34" t="s">
        <v>30</v>
      </c>
      <c r="C25" s="24" t="s">
        <v>20</v>
      </c>
      <c r="D25" s="25">
        <v>1</v>
      </c>
      <c r="E25" s="25">
        <v>1</v>
      </c>
      <c r="F25" s="26">
        <f>E25-D25</f>
        <v>0</v>
      </c>
      <c r="G25" s="27">
        <f>IF(D25=0,0,D25/E25)</f>
        <v>1</v>
      </c>
    </row>
    <row r="26" spans="1:7" ht="15.75" x14ac:dyDescent="0.25">
      <c r="A26" s="35"/>
      <c r="B26" s="36"/>
      <c r="C26" s="37"/>
      <c r="D26" s="37"/>
      <c r="E26" s="37"/>
      <c r="F26" s="38"/>
    </row>
    <row r="27" spans="1:7" ht="15.75" x14ac:dyDescent="0.25">
      <c r="A27" s="40" t="s">
        <v>31</v>
      </c>
      <c r="B27" s="40"/>
      <c r="C27" s="40"/>
      <c r="D27" s="40"/>
      <c r="E27" s="40"/>
      <c r="F27" s="40"/>
      <c r="G27" s="40"/>
    </row>
    <row r="28" spans="1:7" ht="15.75" x14ac:dyDescent="0.25">
      <c r="A28" s="40" t="s">
        <v>32</v>
      </c>
      <c r="B28" s="40"/>
      <c r="C28" s="40"/>
      <c r="D28" s="40"/>
      <c r="E28" s="40"/>
      <c r="F28" s="40"/>
      <c r="G28" s="40"/>
    </row>
    <row r="29" spans="1:7" ht="15.75" x14ac:dyDescent="0.25">
      <c r="A29" s="40"/>
      <c r="B29" s="40"/>
      <c r="C29" s="40"/>
      <c r="D29" s="40"/>
      <c r="E29" s="40"/>
      <c r="F29" s="40"/>
      <c r="G29" s="40"/>
    </row>
    <row r="30" spans="1:7" ht="110.25" x14ac:dyDescent="0.25">
      <c r="A30" s="41" t="s">
        <v>33</v>
      </c>
      <c r="B30" s="42" t="s">
        <v>34</v>
      </c>
      <c r="C30" s="43" t="s">
        <v>18</v>
      </c>
      <c r="D30" s="44">
        <f>'[1]2024 г План'!I24</f>
        <v>100</v>
      </c>
      <c r="E30" s="44">
        <f>'[1]2023 г Факт'!I23</f>
        <v>100</v>
      </c>
      <c r="F30" s="45">
        <f>E30-D30</f>
        <v>0</v>
      </c>
      <c r="G30" s="46">
        <f>IF(AND(D30=0,E30&gt;0),1,E30/D30)</f>
        <v>1</v>
      </c>
    </row>
    <row r="31" spans="1:7" ht="78.75" x14ac:dyDescent="0.25">
      <c r="A31" s="22"/>
      <c r="B31" s="23" t="s">
        <v>35</v>
      </c>
      <c r="C31" s="24" t="s">
        <v>20</v>
      </c>
      <c r="D31" s="25">
        <v>1</v>
      </c>
      <c r="E31" s="25">
        <v>1</v>
      </c>
      <c r="F31" s="26">
        <f>E31-D31</f>
        <v>0</v>
      </c>
      <c r="G31" s="27">
        <f>IF(D31=0,0,D31/E31)</f>
        <v>1</v>
      </c>
    </row>
    <row r="32" spans="1:7" ht="15.75" x14ac:dyDescent="0.25">
      <c r="A32" s="40"/>
      <c r="B32" s="40"/>
      <c r="C32" s="40"/>
      <c r="D32" s="40"/>
      <c r="E32" s="40"/>
      <c r="F32" s="40"/>
      <c r="G32" s="40"/>
    </row>
    <row r="33" spans="1:7" x14ac:dyDescent="0.25">
      <c r="A33" s="28" t="s">
        <v>36</v>
      </c>
      <c r="B33" s="28"/>
      <c r="C33" s="28"/>
      <c r="D33" s="28"/>
      <c r="E33" s="28"/>
      <c r="F33" s="28"/>
      <c r="G33" s="28"/>
    </row>
    <row r="34" spans="1:7" x14ac:dyDescent="0.25">
      <c r="A34" s="28"/>
      <c r="B34" s="28"/>
      <c r="C34" s="28"/>
      <c r="D34" s="28"/>
      <c r="E34" s="28"/>
      <c r="F34" s="28"/>
      <c r="G34" s="28"/>
    </row>
    <row r="35" spans="1:7" ht="31.5" x14ac:dyDescent="0.25">
      <c r="A35" s="41" t="s">
        <v>37</v>
      </c>
      <c r="B35" s="47" t="s">
        <v>38</v>
      </c>
      <c r="C35" s="43" t="s">
        <v>18</v>
      </c>
      <c r="D35" s="44">
        <f>'[1]2024 г План'!I24</f>
        <v>100</v>
      </c>
      <c r="E35" s="44">
        <f>'[1]2023 г Факт'!I24</f>
        <v>100</v>
      </c>
      <c r="F35" s="45">
        <f>E35-D35</f>
        <v>0</v>
      </c>
      <c r="G35" s="46">
        <f>IF(AND(D35=0,E35&gt;0),1,E35/D35)</f>
        <v>1</v>
      </c>
    </row>
    <row r="36" spans="1:7" ht="78.75" x14ac:dyDescent="0.25">
      <c r="A36" s="41" t="s">
        <v>39</v>
      </c>
      <c r="B36" s="42" t="s">
        <v>40</v>
      </c>
      <c r="C36" s="43" t="s">
        <v>18</v>
      </c>
      <c r="D36" s="44">
        <f>'[1]2024 г План'!I25</f>
        <v>20.746091844203491</v>
      </c>
      <c r="E36" s="44">
        <f>'[1]2024 г Факт'!I25</f>
        <v>21.676409158919803</v>
      </c>
      <c r="F36" s="45">
        <f>D36-E36</f>
        <v>-0.93031731471631218</v>
      </c>
      <c r="G36" s="46">
        <f>IF(E36=0,1,E36/D36)</f>
        <v>1.0448430153352593</v>
      </c>
    </row>
    <row r="37" spans="1:7" ht="47.25" x14ac:dyDescent="0.25">
      <c r="A37" s="41" t="s">
        <v>41</v>
      </c>
      <c r="B37" s="42" t="s">
        <v>42</v>
      </c>
      <c r="C37" s="43" t="s">
        <v>18</v>
      </c>
      <c r="D37" s="48">
        <f>'[1]2024 г План'!I26</f>
        <v>0</v>
      </c>
      <c r="E37" s="48">
        <f>'[1]2024 г Факт'!I26</f>
        <v>0</v>
      </c>
      <c r="F37" s="45">
        <f>E37-D37</f>
        <v>0</v>
      </c>
      <c r="G37" s="46">
        <f>IF(E37=0,1,E37/D37)</f>
        <v>1</v>
      </c>
    </row>
    <row r="38" spans="1:7" ht="94.5" x14ac:dyDescent="0.25">
      <c r="A38" s="22"/>
      <c r="B38" s="23" t="s">
        <v>43</v>
      </c>
      <c r="C38" s="24" t="s">
        <v>20</v>
      </c>
      <c r="D38" s="25">
        <v>1</v>
      </c>
      <c r="E38" s="25">
        <v>1</v>
      </c>
      <c r="F38" s="26">
        <f t="shared" ref="F38:F43" si="0">E38-D38</f>
        <v>0</v>
      </c>
      <c r="G38" s="27">
        <f>IF(D38=0,0,E38/D38)</f>
        <v>1</v>
      </c>
    </row>
    <row r="39" spans="1:7" ht="173.25" x14ac:dyDescent="0.25">
      <c r="A39" s="22"/>
      <c r="B39" s="23" t="s">
        <v>44</v>
      </c>
      <c r="C39" s="24" t="s">
        <v>20</v>
      </c>
      <c r="D39" s="25">
        <v>1</v>
      </c>
      <c r="E39" s="25">
        <v>1</v>
      </c>
      <c r="F39" s="26">
        <f t="shared" si="0"/>
        <v>0</v>
      </c>
      <c r="G39" s="27">
        <f t="shared" ref="G39:G43" si="1">IF(D39=0,0,E39/D39)</f>
        <v>1</v>
      </c>
    </row>
    <row r="40" spans="1:7" ht="31.5" x14ac:dyDescent="0.25">
      <c r="A40" s="22"/>
      <c r="B40" s="23" t="s">
        <v>45</v>
      </c>
      <c r="C40" s="24" t="s">
        <v>20</v>
      </c>
      <c r="D40" s="25">
        <v>1</v>
      </c>
      <c r="E40" s="25">
        <v>1</v>
      </c>
      <c r="F40" s="26">
        <f t="shared" si="0"/>
        <v>0</v>
      </c>
      <c r="G40" s="27">
        <f t="shared" si="1"/>
        <v>1</v>
      </c>
    </row>
    <row r="41" spans="1:7" ht="189" x14ac:dyDescent="0.25">
      <c r="A41" s="22"/>
      <c r="B41" s="23" t="s">
        <v>46</v>
      </c>
      <c r="C41" s="24" t="s">
        <v>20</v>
      </c>
      <c r="D41" s="25">
        <v>1</v>
      </c>
      <c r="E41" s="25">
        <v>1</v>
      </c>
      <c r="F41" s="26">
        <f t="shared" si="0"/>
        <v>0</v>
      </c>
      <c r="G41" s="27">
        <f t="shared" si="1"/>
        <v>1</v>
      </c>
    </row>
    <row r="42" spans="1:7" ht="173.25" x14ac:dyDescent="0.25">
      <c r="A42" s="22"/>
      <c r="B42" s="23" t="s">
        <v>47</v>
      </c>
      <c r="C42" s="24" t="s">
        <v>20</v>
      </c>
      <c r="D42" s="25">
        <v>1</v>
      </c>
      <c r="E42" s="25">
        <v>1</v>
      </c>
      <c r="F42" s="26">
        <f t="shared" si="0"/>
        <v>0</v>
      </c>
      <c r="G42" s="27">
        <f t="shared" si="1"/>
        <v>1</v>
      </c>
    </row>
    <row r="43" spans="1:7" ht="94.5" x14ac:dyDescent="0.25">
      <c r="A43" s="22"/>
      <c r="B43" s="23" t="s">
        <v>48</v>
      </c>
      <c r="C43" s="24" t="s">
        <v>20</v>
      </c>
      <c r="D43" s="25">
        <v>1</v>
      </c>
      <c r="E43" s="25">
        <v>1</v>
      </c>
      <c r="F43" s="26">
        <f t="shared" si="0"/>
        <v>0</v>
      </c>
      <c r="G43" s="27">
        <f t="shared" si="1"/>
        <v>1</v>
      </c>
    </row>
    <row r="44" spans="1:7" ht="15.75" x14ac:dyDescent="0.25">
      <c r="A44" s="28"/>
      <c r="B44" s="28"/>
      <c r="C44" s="28"/>
      <c r="D44" s="28"/>
      <c r="E44" s="28"/>
      <c r="F44" s="28"/>
      <c r="G44" s="28"/>
    </row>
    <row r="45" spans="1:7" ht="15.75" x14ac:dyDescent="0.25">
      <c r="A45" s="28" t="s">
        <v>49</v>
      </c>
      <c r="B45" s="28"/>
      <c r="C45" s="28"/>
      <c r="D45" s="28"/>
      <c r="E45" s="28"/>
      <c r="F45" s="28"/>
      <c r="G45" s="28"/>
    </row>
    <row r="46" spans="1:7" ht="47.25" x14ac:dyDescent="0.25">
      <c r="A46" s="41" t="s">
        <v>50</v>
      </c>
      <c r="B46" s="42" t="s">
        <v>51</v>
      </c>
      <c r="C46" s="30" t="s">
        <v>18</v>
      </c>
      <c r="D46" s="48">
        <f>'[1]2023 г План'!I27</f>
        <v>100</v>
      </c>
      <c r="E46" s="48">
        <f>'[1]2023 г Факт'!I27</f>
        <v>100</v>
      </c>
      <c r="F46" s="45">
        <f>E46-D46</f>
        <v>0</v>
      </c>
      <c r="G46" s="46">
        <f>IF(AND(D46=0,E46&gt;0),1,E46/D46)</f>
        <v>1</v>
      </c>
    </row>
    <row r="47" spans="1:7" ht="31.5" x14ac:dyDescent="0.25">
      <c r="A47" s="22"/>
      <c r="B47" s="23" t="s">
        <v>52</v>
      </c>
      <c r="C47" s="24" t="s">
        <v>20</v>
      </c>
      <c r="D47" s="25">
        <v>1</v>
      </c>
      <c r="E47" s="25">
        <v>1</v>
      </c>
      <c r="F47" s="26">
        <f t="shared" ref="F47:F57" si="2">E47-D47</f>
        <v>0</v>
      </c>
      <c r="G47" s="27">
        <f>IF(D47=0,0,E47/D47)</f>
        <v>1</v>
      </c>
    </row>
    <row r="48" spans="1:7" ht="31.5" x14ac:dyDescent="0.25">
      <c r="A48" s="22"/>
      <c r="B48" s="23" t="s">
        <v>53</v>
      </c>
      <c r="C48" s="24" t="s">
        <v>20</v>
      </c>
      <c r="D48" s="25">
        <v>1</v>
      </c>
      <c r="E48" s="25">
        <v>1</v>
      </c>
      <c r="F48" s="26">
        <f t="shared" si="2"/>
        <v>0</v>
      </c>
      <c r="G48" s="27">
        <f t="shared" ref="G48:G57" si="3">IF(D48=0,0,E48/D48)</f>
        <v>1</v>
      </c>
    </row>
    <row r="49" spans="1:7" ht="31.5" x14ac:dyDescent="0.25">
      <c r="A49" s="22"/>
      <c r="B49" s="23" t="s">
        <v>54</v>
      </c>
      <c r="C49" s="24" t="s">
        <v>20</v>
      </c>
      <c r="D49" s="25">
        <v>1</v>
      </c>
      <c r="E49" s="25">
        <v>1</v>
      </c>
      <c r="F49" s="26">
        <f t="shared" si="2"/>
        <v>0</v>
      </c>
      <c r="G49" s="27">
        <f t="shared" si="3"/>
        <v>1</v>
      </c>
    </row>
    <row r="50" spans="1:7" ht="47.25" x14ac:dyDescent="0.25">
      <c r="A50" s="22"/>
      <c r="B50" s="23" t="s">
        <v>55</v>
      </c>
      <c r="C50" s="24" t="s">
        <v>20</v>
      </c>
      <c r="D50" s="25">
        <v>1</v>
      </c>
      <c r="E50" s="25">
        <v>1</v>
      </c>
      <c r="F50" s="26">
        <f t="shared" si="2"/>
        <v>0</v>
      </c>
      <c r="G50" s="27">
        <f t="shared" si="3"/>
        <v>1</v>
      </c>
    </row>
    <row r="51" spans="1:7" ht="31.5" x14ac:dyDescent="0.25">
      <c r="A51" s="22"/>
      <c r="B51" s="23" t="s">
        <v>56</v>
      </c>
      <c r="C51" s="24" t="s">
        <v>20</v>
      </c>
      <c r="D51" s="25">
        <v>1</v>
      </c>
      <c r="E51" s="25">
        <v>1</v>
      </c>
      <c r="F51" s="26">
        <f t="shared" si="2"/>
        <v>0</v>
      </c>
      <c r="G51" s="27">
        <f t="shared" si="3"/>
        <v>1</v>
      </c>
    </row>
    <row r="52" spans="1:7" ht="47.25" x14ac:dyDescent="0.25">
      <c r="A52" s="22"/>
      <c r="B52" s="23" t="s">
        <v>57</v>
      </c>
      <c r="C52" s="24" t="s">
        <v>20</v>
      </c>
      <c r="D52" s="25">
        <v>1</v>
      </c>
      <c r="E52" s="25">
        <v>1</v>
      </c>
      <c r="F52" s="26">
        <f t="shared" si="2"/>
        <v>0</v>
      </c>
      <c r="G52" s="27">
        <f t="shared" si="3"/>
        <v>1</v>
      </c>
    </row>
    <row r="53" spans="1:7" ht="47.25" x14ac:dyDescent="0.25">
      <c r="A53" s="22"/>
      <c r="B53" s="23" t="s">
        <v>58</v>
      </c>
      <c r="C53" s="24" t="s">
        <v>20</v>
      </c>
      <c r="D53" s="25">
        <v>1</v>
      </c>
      <c r="E53" s="25">
        <v>1</v>
      </c>
      <c r="F53" s="26">
        <f t="shared" si="2"/>
        <v>0</v>
      </c>
      <c r="G53" s="27">
        <f t="shared" si="3"/>
        <v>1</v>
      </c>
    </row>
    <row r="54" spans="1:7" ht="47.25" x14ac:dyDescent="0.25">
      <c r="A54" s="22"/>
      <c r="B54" s="23" t="s">
        <v>59</v>
      </c>
      <c r="C54" s="24" t="s">
        <v>20</v>
      </c>
      <c r="D54" s="25">
        <v>1</v>
      </c>
      <c r="E54" s="25">
        <v>1</v>
      </c>
      <c r="F54" s="26">
        <f t="shared" si="2"/>
        <v>0</v>
      </c>
      <c r="G54" s="27">
        <f t="shared" si="3"/>
        <v>1</v>
      </c>
    </row>
    <row r="55" spans="1:7" ht="78.75" x14ac:dyDescent="0.25">
      <c r="A55" s="22"/>
      <c r="B55" s="23" t="s">
        <v>60</v>
      </c>
      <c r="C55" s="24" t="s">
        <v>20</v>
      </c>
      <c r="D55" s="25">
        <v>1</v>
      </c>
      <c r="E55" s="25">
        <v>1</v>
      </c>
      <c r="F55" s="26">
        <f t="shared" si="2"/>
        <v>0</v>
      </c>
      <c r="G55" s="27">
        <f t="shared" si="3"/>
        <v>1</v>
      </c>
    </row>
    <row r="56" spans="1:7" ht="47.25" x14ac:dyDescent="0.25">
      <c r="A56" s="22"/>
      <c r="B56" s="23" t="s">
        <v>61</v>
      </c>
      <c r="C56" s="24" t="s">
        <v>20</v>
      </c>
      <c r="D56" s="25">
        <v>1</v>
      </c>
      <c r="E56" s="25">
        <v>1</v>
      </c>
      <c r="F56" s="26">
        <f t="shared" si="2"/>
        <v>0</v>
      </c>
      <c r="G56" s="27">
        <f t="shared" si="3"/>
        <v>1</v>
      </c>
    </row>
    <row r="57" spans="1:7" ht="47.25" x14ac:dyDescent="0.25">
      <c r="A57" s="22"/>
      <c r="B57" s="23" t="s">
        <v>62</v>
      </c>
      <c r="C57" s="24" t="s">
        <v>20</v>
      </c>
      <c r="D57" s="25">
        <v>1</v>
      </c>
      <c r="E57" s="25">
        <v>1</v>
      </c>
      <c r="F57" s="26">
        <f t="shared" si="2"/>
        <v>0</v>
      </c>
      <c r="G57" s="27">
        <f t="shared" si="3"/>
        <v>1</v>
      </c>
    </row>
    <row r="58" spans="1:7" ht="102.75" customHeight="1" x14ac:dyDescent="0.25">
      <c r="A58" s="28"/>
      <c r="B58" s="28"/>
      <c r="C58" s="28"/>
      <c r="D58" s="28"/>
      <c r="E58" s="28"/>
      <c r="F58" s="28"/>
      <c r="G58" s="28"/>
    </row>
    <row r="59" spans="1:7" ht="15.75" x14ac:dyDescent="0.25">
      <c r="A59" s="35"/>
      <c r="B59" s="28" t="s">
        <v>63</v>
      </c>
      <c r="C59" s="28"/>
      <c r="D59" s="28"/>
      <c r="E59" s="28"/>
      <c r="F59" s="28"/>
      <c r="G59" s="27">
        <f>G63*100</f>
        <v>100.64061450478943</v>
      </c>
    </row>
    <row r="60" spans="1:7" ht="15.75" x14ac:dyDescent="0.25">
      <c r="A60" s="49" t="s">
        <v>64</v>
      </c>
      <c r="B60" s="49"/>
      <c r="C60" s="49"/>
      <c r="D60" s="49"/>
      <c r="E60" s="49"/>
      <c r="F60" s="49"/>
      <c r="G60" s="49"/>
    </row>
    <row r="61" spans="1:7" ht="15.75" x14ac:dyDescent="0.25">
      <c r="A61" s="35"/>
      <c r="B61" s="28" t="s">
        <v>65</v>
      </c>
      <c r="C61" s="28"/>
      <c r="D61" s="28"/>
      <c r="E61" s="28"/>
      <c r="F61" s="28"/>
      <c r="G61" s="27">
        <f>SUM(E15,E16,E17,E23,E24,E25,E31,E38,E39,E40,E41,E42,E43,E47,E48,E49,E50,E51,E52,E53,E54,E55,E56,E57)/SUM(D15,D16,D17,D23,D24,D25,D31,D38,D39,D40,D41,D42,D43,D47,D48,D49,D50,D51,D52,D53,D54,D55,D56,D57)</f>
        <v>1</v>
      </c>
    </row>
    <row r="62" spans="1:7" ht="15.75" x14ac:dyDescent="0.25">
      <c r="A62" s="28"/>
      <c r="B62" s="28"/>
      <c r="C62" s="28"/>
      <c r="D62" s="28"/>
      <c r="E62" s="28"/>
      <c r="F62" s="28"/>
      <c r="G62" s="28"/>
    </row>
    <row r="63" spans="1:7" ht="98.25" customHeight="1" x14ac:dyDescent="0.25">
      <c r="A63" s="35"/>
      <c r="B63" s="28" t="s">
        <v>66</v>
      </c>
      <c r="C63" s="28"/>
      <c r="D63" s="28"/>
      <c r="E63" s="28"/>
      <c r="F63" s="28"/>
      <c r="G63" s="27">
        <f>SUM(G13,G21,G30,G35,G36,G37,G46)/7</f>
        <v>1.0064061450478943</v>
      </c>
    </row>
    <row r="64" spans="1:7" ht="87" customHeight="1" x14ac:dyDescent="0.25">
      <c r="A64" s="49" t="s">
        <v>67</v>
      </c>
      <c r="B64" s="49"/>
      <c r="C64" s="49"/>
      <c r="D64" s="49"/>
      <c r="E64" s="49"/>
      <c r="F64" s="49"/>
      <c r="G64" s="49"/>
    </row>
    <row r="65" spans="1:7" ht="12.75" customHeight="1" x14ac:dyDescent="0.25">
      <c r="A65" s="28"/>
      <c r="B65" s="28"/>
      <c r="C65" s="28"/>
      <c r="D65" s="28"/>
      <c r="E65" s="28"/>
      <c r="F65" s="28"/>
      <c r="G65" s="28"/>
    </row>
    <row r="66" spans="1:7" ht="15.75" x14ac:dyDescent="0.25">
      <c r="A66" s="28" t="s">
        <v>68</v>
      </c>
      <c r="B66" s="28"/>
      <c r="C66" s="28"/>
      <c r="D66" s="28"/>
      <c r="E66" s="28"/>
      <c r="F66" s="28"/>
      <c r="G66" s="28"/>
    </row>
    <row r="67" spans="1:7" ht="15.75" x14ac:dyDescent="0.25">
      <c r="A67" s="28"/>
      <c r="B67" s="28"/>
      <c r="C67" s="28"/>
      <c r="D67" s="28"/>
      <c r="E67" s="28"/>
      <c r="F67" s="28"/>
      <c r="G67" s="28"/>
    </row>
    <row r="68" spans="1:7" x14ac:dyDescent="0.25">
      <c r="A68" s="28" t="s">
        <v>69</v>
      </c>
      <c r="B68" s="28"/>
      <c r="C68" s="28"/>
      <c r="D68" s="28"/>
      <c r="E68" s="28"/>
      <c r="F68" s="28"/>
      <c r="G68" s="28"/>
    </row>
    <row r="69" spans="1:7" x14ac:dyDescent="0.25">
      <c r="A69" s="28"/>
      <c r="B69" s="28"/>
      <c r="C69" s="28"/>
      <c r="D69" s="28"/>
      <c r="E69" s="28"/>
      <c r="F69" s="28"/>
      <c r="G69" s="28"/>
    </row>
    <row r="70" spans="1:7" x14ac:dyDescent="0.25">
      <c r="A70" s="28" t="s">
        <v>70</v>
      </c>
      <c r="B70" s="28"/>
      <c r="C70" s="28"/>
      <c r="D70" s="28"/>
      <c r="E70" s="28"/>
      <c r="F70" s="28"/>
      <c r="G70" s="28"/>
    </row>
    <row r="71" spans="1:7" x14ac:dyDescent="0.25">
      <c r="A71" s="28"/>
      <c r="B71" s="28"/>
      <c r="C71" s="28"/>
      <c r="D71" s="28"/>
      <c r="E71" s="28"/>
      <c r="F71" s="28"/>
      <c r="G71" s="28"/>
    </row>
    <row r="72" spans="1:7" ht="47.25" x14ac:dyDescent="0.25">
      <c r="A72" s="41" t="s">
        <v>71</v>
      </c>
      <c r="B72" s="42" t="s">
        <v>72</v>
      </c>
      <c r="C72" s="43" t="s">
        <v>18</v>
      </c>
      <c r="D72" s="50">
        <v>80</v>
      </c>
      <c r="E72" s="50">
        <f>'[1]2024 г Факт'!I31</f>
        <v>53.446516296896505</v>
      </c>
      <c r="F72" s="51">
        <f>D72-E72</f>
        <v>26.553483703103495</v>
      </c>
      <c r="G72" s="21">
        <f>IF(OR(E72=0,E72&gt;0),1,D72/E72)</f>
        <v>1</v>
      </c>
    </row>
    <row r="73" spans="1:7" ht="94.5" x14ac:dyDescent="0.25">
      <c r="A73" s="41" t="s">
        <v>73</v>
      </c>
      <c r="B73" s="42" t="s">
        <v>74</v>
      </c>
      <c r="C73" s="43" t="s">
        <v>18</v>
      </c>
      <c r="D73" s="50">
        <v>5</v>
      </c>
      <c r="E73" s="50">
        <f>'[1]2024 г Факт'!I32</f>
        <v>0.71234551038130811</v>
      </c>
      <c r="F73" s="51">
        <f>D73-E73</f>
        <v>4.2876544896186921</v>
      </c>
      <c r="G73" s="21">
        <f>IF(OR(E73=0,E73&gt;0),1,D73/E73)</f>
        <v>1</v>
      </c>
    </row>
    <row r="74" spans="1:7" ht="31.5" x14ac:dyDescent="0.25">
      <c r="A74" s="22"/>
      <c r="B74" s="23" t="s">
        <v>75</v>
      </c>
      <c r="C74" s="24" t="s">
        <v>20</v>
      </c>
      <c r="D74" s="25">
        <v>1</v>
      </c>
      <c r="E74" s="25">
        <v>1</v>
      </c>
      <c r="F74" s="26">
        <f t="shared" ref="F74:F78" si="4">E74-D74</f>
        <v>0</v>
      </c>
      <c r="G74" s="27">
        <f>IF(D74=0,0,E74/D74)</f>
        <v>1</v>
      </c>
    </row>
    <row r="75" spans="1:7" ht="47.25" x14ac:dyDescent="0.25">
      <c r="A75" s="22"/>
      <c r="B75" s="23" t="s">
        <v>76</v>
      </c>
      <c r="C75" s="24" t="s">
        <v>20</v>
      </c>
      <c r="D75" s="25">
        <v>1</v>
      </c>
      <c r="E75" s="25">
        <v>1</v>
      </c>
      <c r="F75" s="26">
        <f t="shared" si="4"/>
        <v>0</v>
      </c>
      <c r="G75" s="27">
        <f t="shared" ref="G75:G78" si="5">IF(D75=0,0,E75/D75)</f>
        <v>1</v>
      </c>
    </row>
    <row r="76" spans="1:7" ht="31.5" x14ac:dyDescent="0.25">
      <c r="A76" s="22"/>
      <c r="B76" s="23" t="s">
        <v>77</v>
      </c>
      <c r="C76" s="24" t="s">
        <v>20</v>
      </c>
      <c r="D76" s="25">
        <v>1</v>
      </c>
      <c r="E76" s="25">
        <v>1</v>
      </c>
      <c r="F76" s="26">
        <f t="shared" si="4"/>
        <v>0</v>
      </c>
      <c r="G76" s="27">
        <f t="shared" si="5"/>
        <v>1</v>
      </c>
    </row>
    <row r="77" spans="1:7" ht="31.5" x14ac:dyDescent="0.25">
      <c r="A77" s="22"/>
      <c r="B77" s="23" t="s">
        <v>78</v>
      </c>
      <c r="C77" s="24" t="s">
        <v>20</v>
      </c>
      <c r="D77" s="25">
        <v>1</v>
      </c>
      <c r="E77" s="25">
        <v>1</v>
      </c>
      <c r="F77" s="26">
        <f t="shared" si="4"/>
        <v>0</v>
      </c>
      <c r="G77" s="27">
        <f t="shared" si="5"/>
        <v>1</v>
      </c>
    </row>
    <row r="78" spans="1:7" ht="47.25" x14ac:dyDescent="0.25">
      <c r="A78" s="22"/>
      <c r="B78" s="23" t="s">
        <v>79</v>
      </c>
      <c r="C78" s="24" t="s">
        <v>20</v>
      </c>
      <c r="D78" s="25">
        <v>1</v>
      </c>
      <c r="E78" s="25">
        <v>1</v>
      </c>
      <c r="F78" s="26">
        <f t="shared" si="4"/>
        <v>0</v>
      </c>
      <c r="G78" s="27">
        <f t="shared" si="5"/>
        <v>1</v>
      </c>
    </row>
    <row r="79" spans="1:7" ht="15.75" x14ac:dyDescent="0.25">
      <c r="A79" s="28"/>
      <c r="B79" s="28"/>
      <c r="C79" s="28"/>
      <c r="D79" s="28"/>
      <c r="E79" s="28"/>
      <c r="F79" s="28"/>
      <c r="G79" s="28"/>
    </row>
    <row r="80" spans="1:7" ht="147" customHeight="1" x14ac:dyDescent="0.25">
      <c r="A80" s="35"/>
      <c r="B80" s="28" t="s">
        <v>80</v>
      </c>
      <c r="C80" s="28"/>
      <c r="D80" s="28"/>
      <c r="E80" s="28"/>
      <c r="F80" s="28"/>
      <c r="G80" s="27">
        <f>SUM(G72,G73)/2/G86*100</f>
        <v>100.00001639635425</v>
      </c>
    </row>
    <row r="81" spans="1:7" ht="126.75" customHeight="1" x14ac:dyDescent="0.25">
      <c r="A81" s="49" t="s">
        <v>81</v>
      </c>
      <c r="B81" s="49"/>
      <c r="C81" s="49"/>
      <c r="D81" s="49"/>
      <c r="E81" s="49"/>
      <c r="F81" s="49"/>
      <c r="G81" s="49"/>
    </row>
    <row r="82" spans="1:7" ht="15.75" x14ac:dyDescent="0.25">
      <c r="A82" s="35"/>
      <c r="B82" s="28" t="s">
        <v>82</v>
      </c>
      <c r="C82" s="28"/>
      <c r="D82" s="28"/>
      <c r="E82" s="28"/>
      <c r="F82" s="28"/>
      <c r="G82" s="27">
        <f>SUM(E74,E75,E76,E77,E78)/SUM(D74,D75,D76,D77,D78)</f>
        <v>1</v>
      </c>
    </row>
    <row r="83" spans="1:7" ht="15.75" x14ac:dyDescent="0.25">
      <c r="A83" s="28"/>
      <c r="B83" s="28"/>
      <c r="C83" s="28"/>
      <c r="D83" s="28"/>
      <c r="E83" s="28"/>
      <c r="F83" s="28"/>
      <c r="G83" s="28"/>
    </row>
    <row r="84" spans="1:7" ht="179.25" customHeight="1" x14ac:dyDescent="0.25">
      <c r="A84" s="35"/>
      <c r="B84" s="28" t="s">
        <v>83</v>
      </c>
      <c r="C84" s="28"/>
      <c r="D84" s="28"/>
      <c r="E84" s="28"/>
      <c r="F84" s="28"/>
      <c r="G84" s="27">
        <f>SUM(G72,G73)/2</f>
        <v>1</v>
      </c>
    </row>
    <row r="85" spans="1:7" ht="92.25" customHeight="1" x14ac:dyDescent="0.25">
      <c r="A85" s="49" t="s">
        <v>84</v>
      </c>
      <c r="B85" s="49"/>
      <c r="C85" s="49"/>
      <c r="D85" s="49"/>
      <c r="E85" s="49"/>
      <c r="F85" s="49"/>
      <c r="G85" s="49"/>
    </row>
    <row r="86" spans="1:7" ht="15.75" x14ac:dyDescent="0.25">
      <c r="A86" s="35"/>
      <c r="B86" s="52" t="s">
        <v>85</v>
      </c>
      <c r="C86" s="37" t="s">
        <v>86</v>
      </c>
      <c r="D86" s="53">
        <f>'[1]2024 г План'!G29/1000</f>
        <v>2744.5125499999999</v>
      </c>
      <c r="E86" s="53">
        <v>2744.5129999999999</v>
      </c>
      <c r="F86" s="26">
        <f>E86-D86</f>
        <v>4.500000000007276E-4</v>
      </c>
      <c r="G86" s="27">
        <f>IF(D86=0,0,D86/E86)</f>
        <v>0.99999983603648446</v>
      </c>
    </row>
    <row r="87" spans="1:7" ht="15.75" x14ac:dyDescent="0.25">
      <c r="A87" s="28"/>
      <c r="B87" s="28"/>
      <c r="C87" s="28"/>
      <c r="D87" s="28"/>
      <c r="E87" s="28"/>
      <c r="F87" s="28"/>
      <c r="G87" s="28"/>
    </row>
    <row r="88" spans="1:7" ht="15.75" x14ac:dyDescent="0.25">
      <c r="A88" s="28" t="s">
        <v>87</v>
      </c>
      <c r="B88" s="28"/>
      <c r="C88" s="28"/>
      <c r="D88" s="28"/>
      <c r="E88" s="28"/>
      <c r="F88" s="28"/>
      <c r="G88" s="28"/>
    </row>
    <row r="89" spans="1:7" ht="15.75" x14ac:dyDescent="0.25">
      <c r="A89" s="28"/>
      <c r="B89" s="28"/>
      <c r="C89" s="28"/>
      <c r="D89" s="28"/>
      <c r="E89" s="28"/>
      <c r="F89" s="28"/>
      <c r="G89" s="28"/>
    </row>
    <row r="90" spans="1:7" x14ac:dyDescent="0.25">
      <c r="A90" s="28" t="s">
        <v>88</v>
      </c>
      <c r="B90" s="28"/>
      <c r="C90" s="28"/>
      <c r="D90" s="28"/>
      <c r="E90" s="28"/>
      <c r="F90" s="28"/>
      <c r="G90" s="28"/>
    </row>
    <row r="91" spans="1:7" x14ac:dyDescent="0.25">
      <c r="A91" s="28"/>
      <c r="B91" s="28"/>
      <c r="C91" s="28"/>
      <c r="D91" s="28"/>
      <c r="E91" s="28"/>
      <c r="F91" s="28"/>
      <c r="G91" s="28"/>
    </row>
    <row r="92" spans="1:7" x14ac:dyDescent="0.25">
      <c r="A92" s="28" t="s">
        <v>89</v>
      </c>
      <c r="B92" s="28"/>
      <c r="C92" s="28"/>
      <c r="D92" s="28"/>
      <c r="E92" s="28"/>
      <c r="F92" s="28"/>
      <c r="G92" s="28"/>
    </row>
    <row r="93" spans="1:7" x14ac:dyDescent="0.25">
      <c r="A93" s="28"/>
      <c r="B93" s="28"/>
      <c r="C93" s="28"/>
      <c r="D93" s="28"/>
      <c r="E93" s="28"/>
      <c r="F93" s="28"/>
      <c r="G93" s="28"/>
    </row>
    <row r="94" spans="1:7" ht="15.75" x14ac:dyDescent="0.25">
      <c r="A94" s="16" t="s">
        <v>90</v>
      </c>
      <c r="B94" s="54" t="s">
        <v>91</v>
      </c>
      <c r="C94" s="30" t="s">
        <v>26</v>
      </c>
      <c r="D94" s="31">
        <f>'[1]2024 г План'!I46</f>
        <v>1</v>
      </c>
      <c r="E94" s="31">
        <f>'[1]2024 г Факт'!I46</f>
        <v>1</v>
      </c>
      <c r="F94" s="32">
        <f>E94-D94</f>
        <v>0</v>
      </c>
      <c r="G94" s="33">
        <f>IF(AND(D94=0,E94&gt;0),1,E94/D94)</f>
        <v>1</v>
      </c>
    </row>
    <row r="95" spans="1:7" ht="15.75" x14ac:dyDescent="0.25">
      <c r="A95" s="16"/>
      <c r="B95" s="54"/>
      <c r="C95" s="30" t="s">
        <v>92</v>
      </c>
      <c r="D95" s="18"/>
      <c r="E95" s="18"/>
      <c r="F95" s="32"/>
      <c r="G95" s="33"/>
    </row>
    <row r="96" spans="1:7" ht="63" x14ac:dyDescent="0.25">
      <c r="A96" s="22"/>
      <c r="B96" s="23" t="s">
        <v>93</v>
      </c>
      <c r="C96" s="24" t="s">
        <v>20</v>
      </c>
      <c r="D96" s="25">
        <v>1</v>
      </c>
      <c r="E96" s="25">
        <v>1</v>
      </c>
      <c r="F96" s="26">
        <f>E96-D96</f>
        <v>0</v>
      </c>
      <c r="G96" s="27">
        <f>IF(D96=0,0,E96/D96)</f>
        <v>1</v>
      </c>
    </row>
    <row r="97" spans="1:7" ht="15.75" x14ac:dyDescent="0.25">
      <c r="A97" s="40"/>
      <c r="B97" s="40"/>
      <c r="C97" s="40"/>
      <c r="D97" s="40"/>
      <c r="E97" s="40"/>
      <c r="F97" s="40"/>
      <c r="G97" s="40"/>
    </row>
    <row r="98" spans="1:7" ht="15.75" x14ac:dyDescent="0.25">
      <c r="A98" s="40" t="s">
        <v>94</v>
      </c>
      <c r="B98" s="40"/>
      <c r="C98" s="40"/>
      <c r="D98" s="40"/>
      <c r="E98" s="40"/>
      <c r="F98" s="40"/>
      <c r="G98" s="40"/>
    </row>
    <row r="99" spans="1:7" ht="15.75" x14ac:dyDescent="0.25">
      <c r="A99" s="40"/>
      <c r="B99" s="40"/>
      <c r="C99" s="40"/>
      <c r="D99" s="40"/>
      <c r="E99" s="40"/>
      <c r="F99" s="40"/>
      <c r="G99" s="40"/>
    </row>
    <row r="100" spans="1:7" ht="15.75" x14ac:dyDescent="0.25">
      <c r="A100" s="41" t="s">
        <v>95</v>
      </c>
      <c r="B100" s="47" t="s">
        <v>96</v>
      </c>
      <c r="C100" s="30" t="s">
        <v>97</v>
      </c>
      <c r="D100" s="44">
        <f>'[1]2024 г План'!I47</f>
        <v>1.2520721244728805</v>
      </c>
      <c r="E100" s="44">
        <f>'[1]2024 г Факт'!I47</f>
        <v>1.2520721244728805</v>
      </c>
      <c r="F100" s="45">
        <f>E100-D100</f>
        <v>0</v>
      </c>
      <c r="G100" s="46">
        <f>IF(E100=1,1,E100/D100)</f>
        <v>1</v>
      </c>
    </row>
    <row r="101" spans="1:7" ht="47.25" x14ac:dyDescent="0.25">
      <c r="A101" s="41" t="s">
        <v>98</v>
      </c>
      <c r="B101" s="47" t="s">
        <v>99</v>
      </c>
      <c r="C101" s="30" t="s">
        <v>18</v>
      </c>
      <c r="D101" s="44">
        <f>'[1]2024 г План'!I48</f>
        <v>0</v>
      </c>
      <c r="E101" s="44">
        <f>'[1]2024 г Факт'!I48</f>
        <v>0</v>
      </c>
      <c r="F101" s="45">
        <f>E101-D101</f>
        <v>0</v>
      </c>
      <c r="G101" s="46">
        <f>IF(E101=0,1,E101/D101)</f>
        <v>1</v>
      </c>
    </row>
    <row r="102" spans="1:7" ht="31.5" x14ac:dyDescent="0.25">
      <c r="A102" s="41" t="s">
        <v>100</v>
      </c>
      <c r="B102" s="47" t="s">
        <v>101</v>
      </c>
      <c r="C102" s="43" t="s">
        <v>18</v>
      </c>
      <c r="D102" s="50">
        <v>10</v>
      </c>
      <c r="E102" s="50">
        <f>'[1]2024 г Факт'!I49</f>
        <v>1.7145096053179334</v>
      </c>
      <c r="F102" s="51">
        <f>E102-D102</f>
        <v>-8.2854903946820659</v>
      </c>
      <c r="G102" s="21">
        <f>IF(OR(E102=0,E102&gt;0),1,D102/E102)</f>
        <v>1</v>
      </c>
    </row>
    <row r="103" spans="1:7" ht="78.75" x14ac:dyDescent="0.25">
      <c r="A103" s="22"/>
      <c r="B103" s="23" t="s">
        <v>102</v>
      </c>
      <c r="C103" s="24" t="s">
        <v>20</v>
      </c>
      <c r="D103" s="25">
        <v>1</v>
      </c>
      <c r="E103" s="25">
        <v>1</v>
      </c>
      <c r="F103" s="26">
        <f>E103-D103</f>
        <v>0</v>
      </c>
      <c r="G103" s="27">
        <f>IF(D103=0,0,E103/D103)</f>
        <v>1</v>
      </c>
    </row>
    <row r="104" spans="1:7" ht="47.25" x14ac:dyDescent="0.25">
      <c r="A104" s="22"/>
      <c r="B104" s="23" t="s">
        <v>103</v>
      </c>
      <c r="C104" s="24" t="s">
        <v>20</v>
      </c>
      <c r="D104" s="25">
        <v>1</v>
      </c>
      <c r="E104" s="25">
        <v>1</v>
      </c>
      <c r="F104" s="26">
        <f>E104-D104</f>
        <v>0</v>
      </c>
      <c r="G104" s="27">
        <f>IF(D104=0,0,E104/D104)</f>
        <v>1</v>
      </c>
    </row>
    <row r="105" spans="1:7" ht="15.75" x14ac:dyDescent="0.25">
      <c r="A105" s="40"/>
      <c r="B105" s="40"/>
      <c r="C105" s="40"/>
      <c r="D105" s="40"/>
      <c r="E105" s="40"/>
      <c r="F105" s="40"/>
      <c r="G105" s="40"/>
    </row>
    <row r="106" spans="1:7" ht="15.75" x14ac:dyDescent="0.25">
      <c r="A106" s="40" t="s">
        <v>104</v>
      </c>
      <c r="B106" s="40"/>
      <c r="C106" s="40"/>
      <c r="D106" s="40"/>
      <c r="E106" s="40"/>
      <c r="F106" s="40"/>
      <c r="G106" s="40"/>
    </row>
    <row r="107" spans="1:7" ht="15.75" x14ac:dyDescent="0.25">
      <c r="A107" s="28"/>
      <c r="B107" s="28"/>
      <c r="C107" s="28"/>
      <c r="D107" s="28"/>
      <c r="E107" s="28"/>
      <c r="F107" s="28"/>
      <c r="G107" s="28"/>
    </row>
    <row r="108" spans="1:7" ht="78.75" x14ac:dyDescent="0.25">
      <c r="A108" s="41" t="s">
        <v>105</v>
      </c>
      <c r="B108" s="42" t="s">
        <v>106</v>
      </c>
      <c r="C108" s="43" t="s">
        <v>18</v>
      </c>
      <c r="D108" s="44">
        <f>'[1]2024 г План'!I50</f>
        <v>35.555746543260547</v>
      </c>
      <c r="E108" s="44">
        <f>'[1]2024 г Факт'!I50</f>
        <v>36.103182531271031</v>
      </c>
      <c r="F108" s="45">
        <f>E108-D108</f>
        <v>0.54743598801048421</v>
      </c>
      <c r="G108" s="46">
        <f>IF(E108=0,1,E108/D108)</f>
        <v>1.015396554459753</v>
      </c>
    </row>
    <row r="109" spans="1:7" ht="63" x14ac:dyDescent="0.25">
      <c r="A109" s="22"/>
      <c r="B109" s="23" t="s">
        <v>107</v>
      </c>
      <c r="C109" s="24" t="s">
        <v>20</v>
      </c>
      <c r="D109" s="25">
        <v>1</v>
      </c>
      <c r="E109" s="25">
        <v>1</v>
      </c>
      <c r="F109" s="26">
        <f>E109-D109</f>
        <v>0</v>
      </c>
      <c r="G109" s="27">
        <f>IF(D109=0,0,E109/D109)</f>
        <v>1</v>
      </c>
    </row>
    <row r="110" spans="1:7" ht="15.75" x14ac:dyDescent="0.25">
      <c r="A110" s="28"/>
      <c r="B110" s="28"/>
      <c r="C110" s="28"/>
      <c r="D110" s="28"/>
      <c r="E110" s="28"/>
      <c r="F110" s="28"/>
      <c r="G110" s="28"/>
    </row>
    <row r="111" spans="1:7" ht="154.5" customHeight="1" x14ac:dyDescent="0.25">
      <c r="A111" s="35"/>
      <c r="B111" s="28" t="s">
        <v>108</v>
      </c>
      <c r="C111" s="28"/>
      <c r="D111" s="28"/>
      <c r="E111" s="28"/>
      <c r="F111" s="28"/>
      <c r="G111" s="27">
        <f>SUM(G94,G100,G101,G102,G108)/5/E117*D117*100</f>
        <v>108.39445283333195</v>
      </c>
    </row>
    <row r="112" spans="1:7" ht="126.75" customHeight="1" x14ac:dyDescent="0.25">
      <c r="A112" s="49" t="s">
        <v>109</v>
      </c>
      <c r="B112" s="49"/>
      <c r="C112" s="49"/>
      <c r="D112" s="49"/>
      <c r="E112" s="49"/>
      <c r="F112" s="49"/>
      <c r="G112" s="49"/>
    </row>
    <row r="113" spans="1:7" ht="15.75" x14ac:dyDescent="0.25">
      <c r="A113" s="35"/>
      <c r="B113" s="28" t="s">
        <v>110</v>
      </c>
      <c r="C113" s="28"/>
      <c r="D113" s="28"/>
      <c r="E113" s="28"/>
      <c r="F113" s="28"/>
      <c r="G113" s="27">
        <f>SUM(E96,E103,E104,E109)/SUM(D96,D103,D104,D109)</f>
        <v>1</v>
      </c>
    </row>
    <row r="114" spans="1:7" ht="15.75" x14ac:dyDescent="0.25">
      <c r="A114" s="28"/>
      <c r="B114" s="28"/>
      <c r="C114" s="28"/>
      <c r="D114" s="28"/>
      <c r="E114" s="28"/>
      <c r="F114" s="28"/>
      <c r="G114" s="28"/>
    </row>
    <row r="115" spans="1:7" ht="137.25" customHeight="1" x14ac:dyDescent="0.25">
      <c r="A115" s="35"/>
      <c r="B115" s="28" t="s">
        <v>111</v>
      </c>
      <c r="C115" s="28"/>
      <c r="D115" s="28"/>
      <c r="E115" s="28"/>
      <c r="F115" s="28"/>
      <c r="G115" s="27">
        <f>SUM(G94,G100,G101,G102,G108)/5</f>
        <v>1.0030793108919505</v>
      </c>
    </row>
    <row r="116" spans="1:7" ht="15.75" x14ac:dyDescent="0.25">
      <c r="A116" s="49" t="s">
        <v>112</v>
      </c>
      <c r="B116" s="49"/>
      <c r="C116" s="49"/>
      <c r="D116" s="49"/>
      <c r="E116" s="49"/>
      <c r="F116" s="49"/>
      <c r="G116" s="49"/>
    </row>
    <row r="117" spans="1:7" ht="15.75" x14ac:dyDescent="0.25">
      <c r="A117" s="35"/>
      <c r="B117" s="52" t="s">
        <v>113</v>
      </c>
      <c r="C117" s="37" t="s">
        <v>86</v>
      </c>
      <c r="D117" s="53">
        <v>29561.453000000001</v>
      </c>
      <c r="E117" s="53">
        <v>27356.088</v>
      </c>
      <c r="F117" s="26">
        <f>D117-E117</f>
        <v>2205.3650000000016</v>
      </c>
      <c r="G117" s="27">
        <f>IF(D117=0,0,E117/D117)</f>
        <v>0.92539727326664212</v>
      </c>
    </row>
    <row r="118" spans="1:7" ht="15.75" x14ac:dyDescent="0.25">
      <c r="A118" s="28"/>
      <c r="B118" s="28"/>
      <c r="C118" s="28"/>
      <c r="D118" s="28"/>
      <c r="E118" s="28"/>
      <c r="F118" s="28"/>
      <c r="G118" s="28"/>
    </row>
    <row r="119" spans="1:7" ht="15.75" x14ac:dyDescent="0.25">
      <c r="A119" s="28" t="s">
        <v>114</v>
      </c>
      <c r="B119" s="28"/>
      <c r="C119" s="28"/>
      <c r="D119" s="28"/>
      <c r="E119" s="28"/>
      <c r="F119" s="28"/>
      <c r="G119" s="28"/>
    </row>
    <row r="120" spans="1:7" ht="15.75" x14ac:dyDescent="0.25">
      <c r="A120" s="28"/>
      <c r="B120" s="28"/>
      <c r="C120" s="28"/>
      <c r="D120" s="28"/>
      <c r="E120" s="28"/>
      <c r="F120" s="28"/>
      <c r="G120" s="28"/>
    </row>
    <row r="121" spans="1:7" x14ac:dyDescent="0.25">
      <c r="A121" s="28" t="s">
        <v>115</v>
      </c>
      <c r="B121" s="28"/>
      <c r="C121" s="28"/>
      <c r="D121" s="28"/>
      <c r="E121" s="28"/>
      <c r="F121" s="28"/>
      <c r="G121" s="28"/>
    </row>
    <row r="122" spans="1:7" x14ac:dyDescent="0.25">
      <c r="A122" s="28"/>
      <c r="B122" s="28"/>
      <c r="C122" s="28"/>
      <c r="D122" s="28"/>
      <c r="E122" s="28"/>
      <c r="F122" s="28"/>
      <c r="G122" s="28"/>
    </row>
    <row r="123" spans="1:7" x14ac:dyDescent="0.25">
      <c r="A123" s="28" t="s">
        <v>116</v>
      </c>
      <c r="B123" s="28"/>
      <c r="C123" s="28"/>
      <c r="D123" s="28"/>
      <c r="E123" s="28"/>
      <c r="F123" s="28"/>
      <c r="G123" s="28"/>
    </row>
    <row r="124" spans="1:7" x14ac:dyDescent="0.25">
      <c r="A124" s="28"/>
      <c r="B124" s="28"/>
      <c r="C124" s="28"/>
      <c r="D124" s="28"/>
      <c r="E124" s="28"/>
      <c r="F124" s="28"/>
      <c r="G124" s="28"/>
    </row>
    <row r="125" spans="1:7" ht="31.5" x14ac:dyDescent="0.25">
      <c r="A125" s="41" t="s">
        <v>117</v>
      </c>
      <c r="B125" s="42" t="s">
        <v>118</v>
      </c>
      <c r="C125" s="30" t="s">
        <v>18</v>
      </c>
      <c r="D125" s="48">
        <f>'[1]2024 г План'!I69</f>
        <v>18.222319440794603</v>
      </c>
      <c r="E125" s="48">
        <f>'[1]2024 г Факт'!I69</f>
        <v>18.222319440794603</v>
      </c>
      <c r="F125" s="55">
        <f>E125-D125</f>
        <v>0</v>
      </c>
      <c r="G125" s="46">
        <f>IF(AND(D125=0,E125&gt;0),1,E125/D125)</f>
        <v>1</v>
      </c>
    </row>
    <row r="126" spans="1:7" ht="47.25" x14ac:dyDescent="0.25">
      <c r="A126" s="41" t="s">
        <v>119</v>
      </c>
      <c r="B126" s="42" t="s">
        <v>120</v>
      </c>
      <c r="C126" s="30" t="s">
        <v>121</v>
      </c>
      <c r="D126" s="48">
        <f>'[1]2024 г План'!I70</f>
        <v>1</v>
      </c>
      <c r="E126" s="48">
        <f>'[1]2024 г Факт'!I70</f>
        <v>1</v>
      </c>
      <c r="F126" s="45">
        <f>E126-D126</f>
        <v>0</v>
      </c>
      <c r="G126" s="46">
        <f>IF(E126=0,1,E126/D126)</f>
        <v>1</v>
      </c>
    </row>
    <row r="127" spans="1:7" ht="78.75" x14ac:dyDescent="0.25">
      <c r="A127" s="22"/>
      <c r="B127" s="56" t="s">
        <v>122</v>
      </c>
      <c r="C127" s="24" t="s">
        <v>20</v>
      </c>
      <c r="D127" s="26">
        <v>1</v>
      </c>
      <c r="E127" s="26">
        <v>1</v>
      </c>
      <c r="F127" s="26">
        <f>E127-D127</f>
        <v>0</v>
      </c>
      <c r="G127" s="27">
        <f>IF(D127=0,0,E127/D127)</f>
        <v>1</v>
      </c>
    </row>
    <row r="128" spans="1:7" ht="31.5" x14ac:dyDescent="0.25">
      <c r="A128" s="22"/>
      <c r="B128" s="56" t="s">
        <v>123</v>
      </c>
      <c r="C128" s="24" t="s">
        <v>20</v>
      </c>
      <c r="D128" s="26">
        <v>1</v>
      </c>
      <c r="E128" s="26">
        <v>1</v>
      </c>
      <c r="F128" s="26">
        <f>E128-D128</f>
        <v>0</v>
      </c>
      <c r="G128" s="27">
        <f t="shared" ref="G128:G129" si="6">IF(D128=0,0,E128/D128)</f>
        <v>1</v>
      </c>
    </row>
    <row r="129" spans="1:7" ht="47.25" x14ac:dyDescent="0.25">
      <c r="A129" s="22"/>
      <c r="B129" s="56" t="s">
        <v>124</v>
      </c>
      <c r="C129" s="24" t="s">
        <v>20</v>
      </c>
      <c r="D129" s="26">
        <v>1</v>
      </c>
      <c r="E129" s="26">
        <v>1</v>
      </c>
      <c r="F129" s="26">
        <f>E129-D129</f>
        <v>0</v>
      </c>
      <c r="G129" s="27">
        <f t="shared" si="6"/>
        <v>1</v>
      </c>
    </row>
    <row r="130" spans="1:7" ht="15.75" x14ac:dyDescent="0.25">
      <c r="A130" s="28"/>
      <c r="B130" s="28"/>
      <c r="C130" s="28"/>
      <c r="D130" s="28"/>
      <c r="E130" s="28"/>
      <c r="F130" s="28"/>
      <c r="G130" s="28"/>
    </row>
    <row r="131" spans="1:7" ht="101.25" customHeight="1" x14ac:dyDescent="0.25">
      <c r="A131" s="35"/>
      <c r="B131" s="28" t="s">
        <v>125</v>
      </c>
      <c r="C131" s="28"/>
      <c r="D131" s="28"/>
      <c r="E131" s="28"/>
      <c r="F131" s="28"/>
      <c r="G131" s="27">
        <f>G135*100</f>
        <v>100</v>
      </c>
    </row>
    <row r="132" spans="1:7" ht="108" customHeight="1" x14ac:dyDescent="0.25">
      <c r="A132" s="49" t="s">
        <v>126</v>
      </c>
      <c r="B132" s="49"/>
      <c r="C132" s="49"/>
      <c r="D132" s="49"/>
      <c r="E132" s="49"/>
      <c r="F132" s="49"/>
      <c r="G132" s="49"/>
    </row>
    <row r="133" spans="1:7" ht="15.75" x14ac:dyDescent="0.25">
      <c r="A133" s="35"/>
      <c r="B133" s="28" t="s">
        <v>127</v>
      </c>
      <c r="C133" s="28"/>
      <c r="D133" s="28"/>
      <c r="E133" s="28"/>
      <c r="F133" s="28"/>
      <c r="G133" s="27">
        <f>SUM(E127,E128,E129)/SUM(D127,D128,D129)</f>
        <v>1</v>
      </c>
    </row>
    <row r="134" spans="1:7" ht="15.75" x14ac:dyDescent="0.25">
      <c r="A134" s="28"/>
      <c r="B134" s="28"/>
      <c r="C134" s="28"/>
      <c r="D134" s="28"/>
      <c r="E134" s="28"/>
      <c r="F134" s="28"/>
      <c r="G134" s="28"/>
    </row>
    <row r="135" spans="1:7" ht="146.25" customHeight="1" x14ac:dyDescent="0.25">
      <c r="A135" s="35"/>
      <c r="B135" s="28" t="s">
        <v>128</v>
      </c>
      <c r="C135" s="28"/>
      <c r="D135" s="28"/>
      <c r="E135" s="28"/>
      <c r="F135" s="28"/>
      <c r="G135" s="27">
        <f>SUM(G125,G126)/2</f>
        <v>1</v>
      </c>
    </row>
    <row r="136" spans="1:7" ht="95.25" customHeight="1" x14ac:dyDescent="0.25">
      <c r="A136" s="49" t="s">
        <v>129</v>
      </c>
      <c r="B136" s="49"/>
      <c r="C136" s="49"/>
      <c r="D136" s="49"/>
      <c r="E136" s="49"/>
      <c r="F136" s="49"/>
      <c r="G136" s="49"/>
    </row>
    <row r="137" spans="1:7" ht="15.75" x14ac:dyDescent="0.25">
      <c r="A137" s="28"/>
      <c r="B137" s="28"/>
      <c r="C137" s="28"/>
      <c r="D137" s="28"/>
      <c r="E137" s="28"/>
      <c r="F137" s="28"/>
      <c r="G137" s="28"/>
    </row>
    <row r="138" spans="1:7" ht="15.75" x14ac:dyDescent="0.25">
      <c r="A138" s="35"/>
      <c r="B138" s="57" t="s">
        <v>130</v>
      </c>
      <c r="C138" s="57"/>
      <c r="D138" s="57"/>
      <c r="E138" s="57"/>
      <c r="F138" s="57"/>
      <c r="G138" s="58">
        <f>(SUM(G80*E86/(E144),G111*E117/(E144))+SUM(G59,G131))/((E86+E117)/(E144)+2)</f>
        <v>102.08025608076606</v>
      </c>
    </row>
    <row r="139" spans="1:7" ht="15.75" x14ac:dyDescent="0.25">
      <c r="A139" s="59" t="s">
        <v>131</v>
      </c>
      <c r="B139" s="59"/>
      <c r="C139" s="59"/>
      <c r="D139" s="59"/>
      <c r="E139" s="59"/>
      <c r="F139" s="59"/>
      <c r="G139" s="59"/>
    </row>
    <row r="140" spans="1:7" ht="15.75" x14ac:dyDescent="0.25">
      <c r="A140" s="35"/>
      <c r="B140" s="57" t="s">
        <v>132</v>
      </c>
      <c r="C140" s="57"/>
      <c r="D140" s="57"/>
      <c r="E140" s="57"/>
      <c r="F140" s="57"/>
      <c r="G140" s="60">
        <f>SUM(G61,G82,G113,G133)/4</f>
        <v>1</v>
      </c>
    </row>
    <row r="141" spans="1:7" ht="15.75" x14ac:dyDescent="0.25">
      <c r="A141" s="61" t="s">
        <v>133</v>
      </c>
      <c r="B141" s="61"/>
      <c r="C141" s="61"/>
      <c r="D141" s="61"/>
      <c r="E141" s="61"/>
      <c r="F141" s="61"/>
      <c r="G141" s="61"/>
    </row>
    <row r="142" spans="1:7" ht="131.25" customHeight="1" x14ac:dyDescent="0.25">
      <c r="A142" s="35"/>
      <c r="B142" s="57" t="s">
        <v>134</v>
      </c>
      <c r="C142" s="57"/>
      <c r="D142" s="57"/>
      <c r="E142" s="57"/>
      <c r="F142" s="57"/>
      <c r="G142" s="60">
        <f>SUM(G63,G84,G115,G135)/4</f>
        <v>1.0023713639849612</v>
      </c>
    </row>
    <row r="143" spans="1:7" ht="78" customHeight="1" x14ac:dyDescent="0.25">
      <c r="A143" s="49" t="s">
        <v>135</v>
      </c>
      <c r="B143" s="49"/>
      <c r="C143" s="49"/>
      <c r="D143" s="49"/>
      <c r="E143" s="49"/>
      <c r="F143" s="49"/>
      <c r="G143" s="49"/>
    </row>
    <row r="144" spans="1:7" ht="15.75" x14ac:dyDescent="0.25">
      <c r="A144" s="35"/>
      <c r="B144" s="62" t="s">
        <v>136</v>
      </c>
      <c r="C144" s="63" t="s">
        <v>86</v>
      </c>
      <c r="D144" s="64">
        <v>50398.106</v>
      </c>
      <c r="E144" s="64">
        <v>47450.947</v>
      </c>
      <c r="F144" s="65">
        <f>D144-E144</f>
        <v>2947.1589999999997</v>
      </c>
      <c r="G144" s="60">
        <f>IF(D144=0,0,E144/D144)</f>
        <v>0.9415224254657506</v>
      </c>
    </row>
    <row r="145" spans="1:7" ht="15.75" x14ac:dyDescent="0.25">
      <c r="A145" s="28"/>
      <c r="B145" s="28"/>
      <c r="C145" s="28"/>
      <c r="D145" s="28"/>
      <c r="E145" s="28"/>
      <c r="F145" s="28"/>
      <c r="G145" s="28"/>
    </row>
    <row r="146" spans="1:7" ht="15.75" x14ac:dyDescent="0.25">
      <c r="A146" s="35"/>
      <c r="B146" s="61" t="s">
        <v>137</v>
      </c>
      <c r="C146" s="61"/>
      <c r="D146" s="61"/>
      <c r="E146" s="61"/>
      <c r="F146" s="61"/>
      <c r="G146" s="50">
        <f>SUM(G13,G21,G30,G35:G37,G46,G72:G73,G94,G100:G102,G108,G125:G126)/16*0.5*100+(G144*0.2*100)+(G61+G82+G113+G133)/4*0.3*100</f>
        <v>99.018697164924447</v>
      </c>
    </row>
    <row r="147" spans="1:7" ht="15.75" x14ac:dyDescent="0.25">
      <c r="A147" s="66"/>
      <c r="B147" s="67" t="s">
        <v>138</v>
      </c>
      <c r="C147" s="29"/>
      <c r="D147" s="29"/>
      <c r="E147" s="29"/>
      <c r="F147" s="29"/>
      <c r="G147" s="29"/>
    </row>
    <row r="148" spans="1:7" s="76" customFormat="1" x14ac:dyDescent="0.25">
      <c r="A148" s="73"/>
      <c r="B148" s="74" t="s">
        <v>139</v>
      </c>
      <c r="C148" s="75"/>
      <c r="D148" s="75"/>
      <c r="E148" s="75"/>
      <c r="F148" s="75"/>
      <c r="G148" s="75"/>
    </row>
    <row r="149" spans="1:7" ht="15.75" x14ac:dyDescent="0.25">
      <c r="B149" s="69" t="s">
        <v>140</v>
      </c>
      <c r="C149" s="69"/>
      <c r="D149" s="69"/>
      <c r="E149" s="69"/>
      <c r="F149" s="69"/>
      <c r="G149" s="69"/>
    </row>
    <row r="150" spans="1:7" ht="15.75" x14ac:dyDescent="0.25">
      <c r="B150" s="70" t="s">
        <v>141</v>
      </c>
      <c r="C150" s="71"/>
      <c r="D150" s="71"/>
      <c r="E150" s="72" t="s">
        <v>142</v>
      </c>
      <c r="F150" s="71"/>
      <c r="G150" s="71"/>
    </row>
  </sheetData>
  <mergeCells count="100">
    <mergeCell ref="B142:F142"/>
    <mergeCell ref="A143:G143"/>
    <mergeCell ref="A145:G145"/>
    <mergeCell ref="B146:F146"/>
    <mergeCell ref="B148:G148"/>
    <mergeCell ref="B149:G149"/>
    <mergeCell ref="A136:G136"/>
    <mergeCell ref="A137:G137"/>
    <mergeCell ref="B138:F138"/>
    <mergeCell ref="A139:G139"/>
    <mergeCell ref="B140:F140"/>
    <mergeCell ref="A141:G141"/>
    <mergeCell ref="A130:G130"/>
    <mergeCell ref="B131:F131"/>
    <mergeCell ref="A132:G132"/>
    <mergeCell ref="B133:F133"/>
    <mergeCell ref="A134:G134"/>
    <mergeCell ref="B135:F135"/>
    <mergeCell ref="A116:G116"/>
    <mergeCell ref="A118:G118"/>
    <mergeCell ref="A119:G119"/>
    <mergeCell ref="A120:G120"/>
    <mergeCell ref="A121:G122"/>
    <mergeCell ref="A123:G124"/>
    <mergeCell ref="A110:G110"/>
    <mergeCell ref="B111:F111"/>
    <mergeCell ref="A112:G112"/>
    <mergeCell ref="B113:F113"/>
    <mergeCell ref="A114:G114"/>
    <mergeCell ref="B115:F115"/>
    <mergeCell ref="A97:G97"/>
    <mergeCell ref="A98:G98"/>
    <mergeCell ref="A99:G99"/>
    <mergeCell ref="A105:G105"/>
    <mergeCell ref="A106:G106"/>
    <mergeCell ref="A107:G107"/>
    <mergeCell ref="A92:G93"/>
    <mergeCell ref="A94:A95"/>
    <mergeCell ref="B94:B95"/>
    <mergeCell ref="D94:D95"/>
    <mergeCell ref="E94:E95"/>
    <mergeCell ref="F94:F95"/>
    <mergeCell ref="G94:G95"/>
    <mergeCell ref="B84:F84"/>
    <mergeCell ref="A85:G85"/>
    <mergeCell ref="A87:G87"/>
    <mergeCell ref="A88:G88"/>
    <mergeCell ref="A89:G89"/>
    <mergeCell ref="A90:G91"/>
    <mergeCell ref="A70:G71"/>
    <mergeCell ref="A79:G79"/>
    <mergeCell ref="B80:F80"/>
    <mergeCell ref="A81:G81"/>
    <mergeCell ref="B82:F82"/>
    <mergeCell ref="A83:G83"/>
    <mergeCell ref="B63:F63"/>
    <mergeCell ref="A64:G64"/>
    <mergeCell ref="A65:G65"/>
    <mergeCell ref="A66:G66"/>
    <mergeCell ref="A67:G67"/>
    <mergeCell ref="A68:G69"/>
    <mergeCell ref="A45:G45"/>
    <mergeCell ref="A58:G58"/>
    <mergeCell ref="B59:F59"/>
    <mergeCell ref="A60:G60"/>
    <mergeCell ref="B61:F61"/>
    <mergeCell ref="A62:G62"/>
    <mergeCell ref="A27:G27"/>
    <mergeCell ref="A28:G28"/>
    <mergeCell ref="A29:G29"/>
    <mergeCell ref="A32:G32"/>
    <mergeCell ref="A33:G34"/>
    <mergeCell ref="A44:G44"/>
    <mergeCell ref="F13:F14"/>
    <mergeCell ref="A18:F18"/>
    <mergeCell ref="A19:G19"/>
    <mergeCell ref="A20:G20"/>
    <mergeCell ref="A21:A22"/>
    <mergeCell ref="B21:B22"/>
    <mergeCell ref="D21:D22"/>
    <mergeCell ref="E21:E22"/>
    <mergeCell ref="F21:F22"/>
    <mergeCell ref="G21:G22"/>
    <mergeCell ref="A7:G7"/>
    <mergeCell ref="A8:G8"/>
    <mergeCell ref="A9:G9"/>
    <mergeCell ref="A10:G11"/>
    <mergeCell ref="A12:G12"/>
    <mergeCell ref="A13:A14"/>
    <mergeCell ref="B13:B14"/>
    <mergeCell ref="C13:C14"/>
    <mergeCell ref="D13:D14"/>
    <mergeCell ref="E13:E14"/>
    <mergeCell ref="A1:G1"/>
    <mergeCell ref="A2:G2"/>
    <mergeCell ref="A3:G3"/>
    <mergeCell ref="A4:G4"/>
    <mergeCell ref="D5:E5"/>
    <mergeCell ref="F5:F6"/>
    <mergeCell ref="G5:G6"/>
  </mergeCells>
  <pageMargins left="0.7" right="0.7" top="0.75" bottom="0.75" header="0.3" footer="0.3"/>
  <pageSetup paperSize="9" scale="55"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Аркуш1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2025-02-26T10:40:09Z</dcterms:modified>
</cp:coreProperties>
</file>